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<sst xmlns="http://schemas.openxmlformats.org/spreadsheetml/2006/main" count="1028" uniqueCount="439">
  <si>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</si>
  <si>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</si>
  <si>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</si>
  <si>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</si>
  <si>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</si>
  <si>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</si>
  <si>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</si>
  <si>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</si>
  <si>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</si>
  <si>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</si>
  <si>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</si>
  <si>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</si>
  <si>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</si>
  <si>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</si>
  <si>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</si>
  <si>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</si>
  <si>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</si>
  <si>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</si>
  <si>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</si>
  <si>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</si>
  <si>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</si>
  <si>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</si>
  <si>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</si>
  <si>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</si>
  <si>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</si>
  <si>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</si>
  <si>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</si>
  <si>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</si>
  <si>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</si>
  <si>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</si>
  <si>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</si>
  <si>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</si>
  <si>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</si>
  <si>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</si>
  <si>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</si>
  <si>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</si>
  <si>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</si>
  <si>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</si>
  <si>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</si>
  <si>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</si>
  <si>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</si>
  <si>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</si>
  <si>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</si>
  <si>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</si>
  <si>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</si>
  <si>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</si>
  <si>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</si>
  <si>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</si>
  <si>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</si>
  <si>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</si>
  <si>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</si>
  <si>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</si>
  <si>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</si>
  <si>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</si>
  <si>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</si>
  <si>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</si>
  <si>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</si>
  <si>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</si>
  <si>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</si>
  <si>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</si>
  <si>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1 14 02033 03 0000 410</t>
  </si>
  <si>
    <t>1 14 02030 03 0000 410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</si>
  <si>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</si>
  <si>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</si>
  <si>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</si>
  <si>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</si>
  <si>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</si>
  <si>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</si>
  <si>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</si>
  <si>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</si>
  <si>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</si>
  <si>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</si>
  <si>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</si>
  <si>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</si>
  <si>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</si>
  <si>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</si>
  <si>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</si>
  <si>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</si>
  <si>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</si>
  <si>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</si>
  <si>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</si>
  <si>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</si>
  <si>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</si>
  <si>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</si>
  <si>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</si>
  <si>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</si>
  <si>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</si>
  <si>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</si>
  <si>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</si>
  <si>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</si>
  <si>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</si>
  <si>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</si>
  <si>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</si>
  <si>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</si>
  <si>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</si>
  <si>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</si>
  <si>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</si>
  <si>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</si>
  <si>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</si>
  <si>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</si>
  <si>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</si>
  <si>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</si>
  <si>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</si>
  <si>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</si>
  <si>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</si>
  <si>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</si>
  <si>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</si>
  <si>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</si>
  <si>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</si>
  <si>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</si>
  <si>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</si>
  <si>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</si>
  <si>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</si>
  <si>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</si>
  <si>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</si>
  <si>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</si>
  <si>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</si>
  <si>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</si>
  <si>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</si>
  <si>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</si>
  <si>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</si>
  <si>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</si>
  <si>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</si>
  <si>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</si>
  <si>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</si>
  <si>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</si>
  <si>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</si>
  <si>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Приложение 2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</si>
  <si>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</si>
  <si>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</si>
  <si>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</si>
  <si>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</si>
  <si>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</si>
  <si>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</si>
  <si>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</si>
  <si>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</si>
  <si>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</si>
  <si>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</si>
  <si>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</si>
  <si>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</si>
  <si>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</si>
  <si>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</si>
  <si>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</si>
  <si>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</si>
  <si>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</si>
  <si>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</si>
  <si>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</si>
  <si>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</si>
  <si>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</si>
  <si>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</si>
  <si>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</si>
  <si>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</si>
  <si>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</si>
  <si>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</si>
  <si>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</si>
  <si>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</si>
  <si>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</si>
  <si>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</si>
  <si>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</si>
  <si>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</si>
  <si>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</si>
  <si>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</si>
  <si>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</si>
  <si>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</si>
  <si>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</si>
  <si>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</si>
  <si>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</si>
  <si>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</si>
  <si>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</si>
  <si>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</si>
  <si>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</si>
  <si>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</si>
  <si>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</si>
  <si>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</si>
  <si>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</si>
  <si>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</si>
  <si>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</si>
  <si>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</si>
  <si>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</si>
  <si>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</si>
  <si>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070 01 01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</si>
  <si>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</si>
  <si>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</si>
  <si>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</si>
  <si>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</si>
  <si>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</si>
  <si>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</si>
  <si>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</si>
  <si>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</si>
  <si>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</si>
  <si>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</si>
  <si>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</si>
  <si>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3.3.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</si>
  <si>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</si>
  <si>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</si>
  <si>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</si>
  <si>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</si>
  <si>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</si>
  <si>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</si>
  <si>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</si>
  <si>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</si>
  <si>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</si>
  <si>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</si>
  <si>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</si>
  <si>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</si>
  <si>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</si>
  <si>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</si>
  <si>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</si>
  <si>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</si>
  <si>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</si>
  <si>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</si>
  <si>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Общеэкономические вопросы</t>
  </si>
  <si>
    <t>0401</t>
  </si>
  <si>
    <t>510 02 01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</si>
  <si>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</si>
  <si>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</si>
  <si>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</si>
  <si>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</si>
  <si>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</si>
  <si>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</si>
  <si>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</si>
  <si>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600 01 00</t>
  </si>
  <si>
    <t>600 01 01</t>
  </si>
  <si>
    <t>600 01 02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</si>
  <si>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</si>
  <si>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</si>
  <si>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</si>
  <si>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1.3.</t>
  </si>
  <si>
    <t>Установка, содержание и ремонт ограждений газонов</t>
  </si>
  <si>
    <t>600 01 03</t>
  </si>
  <si>
    <t>1.3.1.</t>
  </si>
  <si>
    <t>600 01 04</t>
  </si>
  <si>
    <t>600 01 05</t>
  </si>
  <si>
    <t>600 02 00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</si>
  <si>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</si>
  <si>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</si>
  <si>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</si>
  <si>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</si>
  <si>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</si>
  <si>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</si>
  <si>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</si>
  <si>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600 03 02</t>
  </si>
  <si>
    <t>4.</t>
  </si>
  <si>
    <t>600 04 00</t>
  </si>
  <si>
    <t>4.1.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</si>
  <si>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</si>
  <si>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</si>
  <si>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</si>
  <si>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</si>
  <si>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</si>
  <si>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</si>
  <si>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</si>
  <si>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</si>
  <si>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</si>
  <si>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</si>
  <si>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</si>
  <si>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</si>
  <si>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</si>
  <si>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</si>
  <si>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</si>
  <si>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</si>
  <si>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</si>
  <si>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</si>
  <si>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</si>
  <si>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</si>
  <si>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</si>
  <si>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</si>
  <si>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</si>
  <si>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</si>
  <si>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</si>
  <si>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</si>
  <si>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</si>
  <si>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</si>
  <si>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</si>
  <si>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</si>
  <si>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</si>
  <si>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</si>
  <si>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</si>
  <si>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</si>
  <si>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</si>
  <si>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</si>
  <si>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</si>
  <si>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</si>
  <si>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</si>
  <si>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</si>
  <si>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</si>
  <si>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</si>
  <si>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</si>
  <si>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</si>
  <si>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</si>
  <si>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</si>
  <si>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</si>
  <si>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</si>
  <si>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</si>
  <si>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</si>
  <si>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</si>
  <si>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</si>
  <si>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</si>
  <si>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</si>
  <si>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 xml:space="preserve">457 01 01 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</si>
  <si>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</si>
  <si>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</si>
  <si>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</si>
  <si>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</si>
  <si>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</si>
  <si>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1.3.2.</t>
  </si>
  <si>
    <t>1.5.2.</t>
  </si>
  <si>
    <t>4.1.2.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</si>
  <si>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</si>
  <si>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</si>
  <si>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</si>
  <si>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</si>
  <si>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</si>
  <si>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</si>
  <si>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</si>
  <si>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</si>
  <si>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</si>
  <si>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</si>
  <si>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</si>
  <si>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</si>
  <si>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</si>
  <si>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</si>
  <si>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</si>
  <si>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</si>
  <si>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</si>
  <si>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</si>
  <si>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</si>
  <si>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</si>
  <si>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</si>
  <si>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</si>
  <si>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</si>
  <si>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</si>
  <si>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</si>
  <si>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</si>
  <si>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</si>
  <si>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</si>
  <si>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</si>
  <si>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</si>
  <si>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2013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</si>
  <si>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2013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</si>
  <si>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2013 год</t>
  </si>
  <si>
    <t>092 05 01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</si>
  <si>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</si>
  <si>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440 01 01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</si>
  <si>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</si>
  <si>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</si>
  <si>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</si>
  <si>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</si>
  <si>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</si>
  <si>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2.3.</t>
  </si>
  <si>
    <t>2.3.1.</t>
  </si>
  <si>
    <t>Оборудование контейнерных площадок на дворовых территориях</t>
  </si>
  <si>
    <t>600 02 01</t>
  </si>
  <si>
    <t>Ликвидация несанкционированных свалок бытовых отходов, мусора</t>
  </si>
  <si>
    <t>600 02 04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</si>
  <si>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</si>
  <si>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</si>
  <si>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</si>
  <si>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</si>
  <si>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</si>
  <si>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600 04 03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</si>
  <si>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</si>
  <si>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</si>
  <si>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</si>
  <si>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</si>
  <si>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870</t>
  </si>
  <si>
    <t>Резервный фонд Местной администрации</t>
  </si>
  <si>
    <t>Резервные средства</t>
  </si>
  <si>
    <t>630</t>
  </si>
  <si>
    <t>Формирование и размещение муниципального заказа</t>
  </si>
  <si>
    <t>810</t>
  </si>
  <si>
    <t>487 01 01</t>
  </si>
  <si>
    <t>Социальное обесеечение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</si>
  <si>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</si>
  <si>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</si>
  <si>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505 01 01</t>
  </si>
  <si>
    <t>Целевая программа по участию в деятельности по профилактике правонарушений в Санкт-Петербурге</t>
  </si>
  <si>
    <t>795 02 01</t>
  </si>
  <si>
    <t>Целевая программа по участию в деятельности по профилактике наркомании в Санкт-Петербурге</t>
  </si>
  <si>
    <t>795 04 01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</si>
  <si>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</si>
  <si>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795 05 01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</si>
  <si>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</si>
  <si>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795 01 01</t>
  </si>
  <si>
    <t>Прочие мероприятия в области благоустройства</t>
  </si>
  <si>
    <t>Организация дополнительных парковочных мест на дворовых территориях</t>
  </si>
  <si>
    <t>муниципального округа СОСНОВАЯ ПОЛЯНА на 2013 год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</si>
  <si>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</si>
  <si>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</si>
  <si>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</si>
  <si>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>428 01 01</t>
  </si>
  <si>
    <t>314</t>
  </si>
  <si>
    <t>244</t>
  </si>
  <si>
    <t>Прочая закупка товаров, работ и услуг для муниципальных нужд</t>
  </si>
  <si>
    <t>Фонд оплаты труда и страховые взносы</t>
  </si>
  <si>
    <t>121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</si>
  <si>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</si>
  <si>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</si>
  <si>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</si>
  <si>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</si>
  <si>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</si>
  <si>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</si>
  <si>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Меры социальной поддержки населения по публичным нормативным обязательствам </t>
  </si>
  <si>
    <t xml:space="preserve">Компенсация депутатам, осуществляющим свои полномочия на непостоянной основе </t>
  </si>
  <si>
    <t>321</t>
  </si>
  <si>
    <t>Пособия и компенсации гражданам и иные социальные выплаты, кроме публичных нормативных обязательств</t>
  </si>
  <si>
    <t>2.2.2.</t>
  </si>
  <si>
    <t>2.2.3.</t>
  </si>
  <si>
    <t>2.2.3.1.</t>
  </si>
  <si>
    <t>2.2.3.2.</t>
  </si>
  <si>
    <t>1.2.2.</t>
  </si>
  <si>
    <t>1.2.3.</t>
  </si>
  <si>
    <t>1.2.3.1.</t>
  </si>
  <si>
    <t>1.2.3.2.</t>
  </si>
  <si>
    <t>3.4.</t>
  </si>
  <si>
    <t>3.4.1.</t>
  </si>
  <si>
    <t>3.5.</t>
  </si>
  <si>
    <t>3.5.1.</t>
  </si>
  <si>
    <t>3.6.</t>
  </si>
  <si>
    <t>3.6.1.</t>
  </si>
  <si>
    <t>3.7.</t>
  </si>
  <si>
    <t>3.7.1.</t>
  </si>
  <si>
    <t>4.3.</t>
  </si>
  <si>
    <t>4.3.1.</t>
  </si>
  <si>
    <t>3.8.</t>
  </si>
  <si>
    <t>3.8.1.</t>
  </si>
  <si>
    <t>"О внесении изменений в Решение  Муниципального Совета</t>
  </si>
  <si>
    <t>муниципального округа СОСНОВАЯ ПОЛЯНА от 24.12.2012г. № 208"</t>
  </si>
  <si>
    <t>"О внесении изменений в Решение Муниципального Совета</t>
  </si>
  <si>
    <t>1 05 02000 02 0000 110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</si>
  <si>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</si>
  <si>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</si>
  <si>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</si>
  <si>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</si>
  <si>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3.4.1.1.</t>
  </si>
  <si>
    <t xml:space="preserve">"О внесении изменений в Решение Муниципального Совета </t>
  </si>
  <si>
    <t xml:space="preserve"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 27.03.2013г. №  215     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</si>
  <si>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27.03.2013г. № 215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</si>
  <si>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27.03.2013г. № 215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</si>
</sst>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16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177" fontId="3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77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177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177" fontId="8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center" wrapText="1"/>
    </xf>
    <xf numFmtId="177" fontId="8" fillId="0" borderId="1" xfId="0" applyNumberFormat="1" applyFont="1" applyBorder="1" applyAlignment="1">
      <alignment horizontal="right" wrapText="1"/>
    </xf>
    <xf numFmtId="177" fontId="1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77" fontId="1" fillId="0" borderId="3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181" fontId="9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3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177" fontId="15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49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177" fontId="15" fillId="0" borderId="1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8" xfId="0" applyFont="1" applyFill="1" applyBorder="1" applyAlignment="1">
      <alignment horizontal="right"/>
    </xf>
    <xf numFmtId="0" fontId="9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65">
      <selection activeCell="F11" sqref="F11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53" t="s">
        <v>94</v>
      </c>
      <c r="B1" s="153"/>
      <c r="C1" s="153"/>
      <c r="D1" s="153"/>
    </row>
    <row r="2" spans="1:7" ht="39" customHeight="1">
      <c r="A2" s="155" t="s">
        <v>436</v>
      </c>
      <c r="B2" s="155"/>
      <c r="C2" s="155"/>
      <c r="D2" s="155"/>
      <c r="E2" s="31"/>
      <c r="F2" s="31"/>
      <c r="G2" s="31"/>
    </row>
    <row r="3" spans="1:7" ht="12" customHeight="1">
      <c r="A3" s="155" t="s">
        <v>426</v>
      </c>
      <c r="B3" s="155"/>
      <c r="C3" s="155"/>
      <c r="D3" s="155"/>
      <c r="E3" s="31"/>
      <c r="F3" s="31"/>
      <c r="G3" s="31"/>
    </row>
    <row r="4" spans="1:7" ht="12" customHeight="1">
      <c r="A4" s="155" t="s">
        <v>310</v>
      </c>
      <c r="B4" s="155"/>
      <c r="C4" s="155"/>
      <c r="D4" s="155"/>
      <c r="E4" s="31"/>
      <c r="F4" s="31"/>
      <c r="G4" s="31"/>
    </row>
    <row r="5" spans="1:7" ht="12" customHeight="1">
      <c r="A5" s="155" t="s">
        <v>427</v>
      </c>
      <c r="B5" s="155"/>
      <c r="C5" s="155"/>
      <c r="D5" s="155"/>
      <c r="E5" s="31"/>
      <c r="F5" s="31"/>
      <c r="G5" s="31"/>
    </row>
    <row r="6" spans="1:7" ht="27" customHeight="1">
      <c r="A6" s="155" t="s">
        <v>338</v>
      </c>
      <c r="B6" s="155"/>
      <c r="C6" s="155"/>
      <c r="D6" s="155"/>
      <c r="E6" s="31"/>
      <c r="F6" s="31"/>
      <c r="G6" s="31"/>
    </row>
    <row r="7" spans="1:7" ht="12.75" customHeight="1">
      <c r="A7" s="151"/>
      <c r="B7" s="151"/>
      <c r="C7" s="151"/>
      <c r="D7" s="151"/>
      <c r="E7" s="31"/>
      <c r="F7" s="31"/>
      <c r="G7" s="31"/>
    </row>
    <row r="8" spans="1:12" ht="35.25" customHeight="1">
      <c r="A8" s="152" t="s">
        <v>339</v>
      </c>
      <c r="B8" s="152"/>
      <c r="C8" s="152"/>
      <c r="D8" s="152"/>
      <c r="F8" s="30"/>
      <c r="G8" s="30"/>
      <c r="H8" s="30"/>
      <c r="I8" s="30"/>
      <c r="J8" s="29"/>
      <c r="K8" s="29"/>
      <c r="L8" s="29"/>
    </row>
    <row r="9" spans="1:4" ht="12.75">
      <c r="A9" s="153" t="s">
        <v>93</v>
      </c>
      <c r="B9" s="153"/>
      <c r="C9" s="153"/>
      <c r="D9" s="153"/>
    </row>
    <row r="10" spans="1:4" ht="12.75">
      <c r="A10" s="154" t="s">
        <v>92</v>
      </c>
      <c r="B10" s="154"/>
      <c r="C10" s="28" t="s">
        <v>91</v>
      </c>
      <c r="D10" s="27" t="s">
        <v>0</v>
      </c>
    </row>
    <row r="11" spans="1:4" ht="12.75">
      <c r="A11" s="3" t="s">
        <v>52</v>
      </c>
      <c r="B11" s="26" t="s">
        <v>90</v>
      </c>
      <c r="C11" s="25" t="s">
        <v>89</v>
      </c>
      <c r="D11" s="4"/>
    </row>
    <row r="12" spans="1:4" ht="28.5">
      <c r="A12" s="35" t="s">
        <v>52</v>
      </c>
      <c r="B12" s="36" t="s">
        <v>88</v>
      </c>
      <c r="C12" s="37" t="s">
        <v>87</v>
      </c>
      <c r="D12" s="38">
        <f>D13+D23+D26+D29+D34+D38+D46</f>
        <v>45443.4</v>
      </c>
    </row>
    <row r="13" spans="1:4" ht="12.75">
      <c r="A13" s="34" t="s">
        <v>52</v>
      </c>
      <c r="B13" s="32" t="s">
        <v>86</v>
      </c>
      <c r="C13" s="24" t="s">
        <v>85</v>
      </c>
      <c r="D13" s="33">
        <f>D14+D20</f>
        <v>40743</v>
      </c>
    </row>
    <row r="14" spans="1:4" ht="27">
      <c r="A14" s="41" t="s">
        <v>52</v>
      </c>
      <c r="B14" s="42" t="s">
        <v>84</v>
      </c>
      <c r="C14" s="43" t="s">
        <v>83</v>
      </c>
      <c r="D14" s="44">
        <f>D15+D16+D17+D18+D19</f>
        <v>36536</v>
      </c>
    </row>
    <row r="15" spans="1:4" ht="25.5">
      <c r="A15" s="2" t="s">
        <v>57</v>
      </c>
      <c r="B15" s="1" t="s">
        <v>100</v>
      </c>
      <c r="C15" s="21" t="s">
        <v>82</v>
      </c>
      <c r="D15" s="18">
        <v>24836</v>
      </c>
    </row>
    <row r="16" spans="1:4" ht="38.25">
      <c r="A16" s="2" t="s">
        <v>57</v>
      </c>
      <c r="B16" s="1" t="s">
        <v>103</v>
      </c>
      <c r="C16" s="21" t="s">
        <v>104</v>
      </c>
      <c r="D16" s="18">
        <v>100</v>
      </c>
    </row>
    <row r="17" spans="1:4" ht="38.25">
      <c r="A17" s="2" t="s">
        <v>57</v>
      </c>
      <c r="B17" s="1" t="s">
        <v>101</v>
      </c>
      <c r="C17" s="21" t="s">
        <v>81</v>
      </c>
      <c r="D17" s="18">
        <v>5000</v>
      </c>
    </row>
    <row r="18" spans="1:4" ht="51">
      <c r="A18" s="2" t="s">
        <v>57</v>
      </c>
      <c r="B18" s="1" t="s">
        <v>105</v>
      </c>
      <c r="C18" s="21" t="s">
        <v>106</v>
      </c>
      <c r="D18" s="18">
        <v>100</v>
      </c>
    </row>
    <row r="19" spans="1:4" ht="25.5">
      <c r="A19" s="2" t="s">
        <v>57</v>
      </c>
      <c r="B19" s="1" t="s">
        <v>107</v>
      </c>
      <c r="C19" s="21" t="s">
        <v>108</v>
      </c>
      <c r="D19" s="18">
        <v>6500</v>
      </c>
    </row>
    <row r="20" spans="1:4" ht="27">
      <c r="A20" s="47" t="s">
        <v>52</v>
      </c>
      <c r="B20" s="42" t="s">
        <v>429</v>
      </c>
      <c r="C20" s="43" t="s">
        <v>80</v>
      </c>
      <c r="D20" s="48">
        <f>SUM(D21+D22)</f>
        <v>4207</v>
      </c>
    </row>
    <row r="21" spans="1:4" ht="25.5">
      <c r="A21" s="2" t="s">
        <v>57</v>
      </c>
      <c r="B21" s="1" t="s">
        <v>102</v>
      </c>
      <c r="C21" s="21" t="s">
        <v>80</v>
      </c>
      <c r="D21" s="18">
        <v>4107</v>
      </c>
    </row>
    <row r="22" spans="1:4" ht="39.75" customHeight="1">
      <c r="A22" s="2" t="s">
        <v>57</v>
      </c>
      <c r="B22" s="1" t="s">
        <v>109</v>
      </c>
      <c r="C22" s="21" t="s">
        <v>110</v>
      </c>
      <c r="D22" s="18">
        <v>100</v>
      </c>
    </row>
    <row r="23" spans="1:4" ht="12.75">
      <c r="A23" s="6" t="s">
        <v>52</v>
      </c>
      <c r="B23" s="7" t="s">
        <v>79</v>
      </c>
      <c r="C23" s="24" t="s">
        <v>78</v>
      </c>
      <c r="D23" s="49">
        <f>D24</f>
        <v>1689.6</v>
      </c>
    </row>
    <row r="24" spans="1:4" ht="13.5">
      <c r="A24" s="47" t="s">
        <v>52</v>
      </c>
      <c r="B24" s="42" t="s">
        <v>77</v>
      </c>
      <c r="C24" s="43" t="s">
        <v>76</v>
      </c>
      <c r="D24" s="48">
        <f>D25</f>
        <v>1689.6</v>
      </c>
    </row>
    <row r="25" spans="1:4" ht="63.75" customHeight="1">
      <c r="A25" s="2" t="s">
        <v>57</v>
      </c>
      <c r="B25" s="1" t="s">
        <v>75</v>
      </c>
      <c r="C25" s="5" t="s">
        <v>74</v>
      </c>
      <c r="D25" s="18">
        <v>1689.6</v>
      </c>
    </row>
    <row r="26" spans="1:4" ht="38.25" hidden="1">
      <c r="A26" s="6" t="s">
        <v>52</v>
      </c>
      <c r="B26" s="50" t="s">
        <v>73</v>
      </c>
      <c r="C26" s="51" t="s">
        <v>72</v>
      </c>
      <c r="D26" s="52">
        <f>D27</f>
        <v>0</v>
      </c>
    </row>
    <row r="27" spans="1:4" ht="13.5" hidden="1">
      <c r="A27" s="47" t="s">
        <v>52</v>
      </c>
      <c r="B27" s="42" t="s">
        <v>71</v>
      </c>
      <c r="C27" s="53" t="s">
        <v>70</v>
      </c>
      <c r="D27" s="48">
        <f>D28</f>
        <v>0</v>
      </c>
    </row>
    <row r="28" spans="1:4" ht="25.5" hidden="1">
      <c r="A28" s="2" t="s">
        <v>69</v>
      </c>
      <c r="B28" s="23" t="s">
        <v>68</v>
      </c>
      <c r="C28" s="22" t="s">
        <v>67</v>
      </c>
      <c r="D28" s="14">
        <v>0</v>
      </c>
    </row>
    <row r="29" spans="1:4" ht="39" customHeight="1">
      <c r="A29" s="6" t="s">
        <v>52</v>
      </c>
      <c r="B29" s="7" t="s">
        <v>66</v>
      </c>
      <c r="C29" s="149" t="s">
        <v>120</v>
      </c>
      <c r="D29" s="49">
        <f>D30</f>
        <v>1774.4</v>
      </c>
    </row>
    <row r="30" spans="1:4" ht="14.25" customHeight="1">
      <c r="A30" s="47" t="s">
        <v>52</v>
      </c>
      <c r="B30" s="42" t="s">
        <v>121</v>
      </c>
      <c r="C30" s="147" t="s">
        <v>122</v>
      </c>
      <c r="D30" s="48">
        <f>D31</f>
        <v>1774.4</v>
      </c>
    </row>
    <row r="31" spans="1:4" ht="16.5" customHeight="1">
      <c r="A31" s="2" t="s">
        <v>52</v>
      </c>
      <c r="B31" s="1" t="s">
        <v>123</v>
      </c>
      <c r="C31" s="5" t="s">
        <v>124</v>
      </c>
      <c r="D31" s="18">
        <f>D32</f>
        <v>1774.4</v>
      </c>
    </row>
    <row r="32" spans="1:4" ht="44.25" customHeight="1">
      <c r="A32" s="2" t="s">
        <v>52</v>
      </c>
      <c r="B32" s="1" t="s">
        <v>125</v>
      </c>
      <c r="C32" s="21" t="s">
        <v>126</v>
      </c>
      <c r="D32" s="18">
        <f>SUM(D33)</f>
        <v>1774.4</v>
      </c>
    </row>
    <row r="33" spans="1:4" ht="65.25" customHeight="1">
      <c r="A33" s="2" t="s">
        <v>99</v>
      </c>
      <c r="B33" s="1" t="s">
        <v>119</v>
      </c>
      <c r="C33" s="21" t="s">
        <v>65</v>
      </c>
      <c r="D33" s="18">
        <v>1774.4</v>
      </c>
    </row>
    <row r="34" spans="1:4" ht="25.5" customHeight="1">
      <c r="A34" s="6" t="s">
        <v>52</v>
      </c>
      <c r="B34" s="7" t="s">
        <v>64</v>
      </c>
      <c r="C34" s="24" t="s">
        <v>63</v>
      </c>
      <c r="D34" s="49">
        <f>D35</f>
        <v>34</v>
      </c>
    </row>
    <row r="35" spans="1:4" ht="77.25" customHeight="1">
      <c r="A35" s="2" t="s">
        <v>52</v>
      </c>
      <c r="B35" s="1" t="s">
        <v>62</v>
      </c>
      <c r="C35" s="21" t="s">
        <v>430</v>
      </c>
      <c r="D35" s="18">
        <f>D36</f>
        <v>34</v>
      </c>
    </row>
    <row r="36" spans="1:4" ht="104.25" customHeight="1">
      <c r="A36" s="2" t="s">
        <v>52</v>
      </c>
      <c r="B36" s="1" t="s">
        <v>61</v>
      </c>
      <c r="C36" s="21" t="s">
        <v>431</v>
      </c>
      <c r="D36" s="18">
        <f>D37</f>
        <v>34</v>
      </c>
    </row>
    <row r="37" spans="1:4" ht="116.25" customHeight="1">
      <c r="A37" s="2" t="s">
        <v>1</v>
      </c>
      <c r="B37" s="1" t="s">
        <v>60</v>
      </c>
      <c r="C37" s="21" t="s">
        <v>432</v>
      </c>
      <c r="D37" s="18">
        <v>34</v>
      </c>
    </row>
    <row r="38" spans="1:4" ht="12.75">
      <c r="A38" s="6" t="s">
        <v>52</v>
      </c>
      <c r="B38" s="7" t="s">
        <v>59</v>
      </c>
      <c r="C38" s="24" t="s">
        <v>58</v>
      </c>
      <c r="D38" s="49">
        <f>D39+D40+D41</f>
        <v>1202.3999999999999</v>
      </c>
    </row>
    <row r="39" spans="1:4" ht="76.5" customHeight="1" hidden="1">
      <c r="A39" s="2" t="s">
        <v>1</v>
      </c>
      <c r="B39" s="1" t="s">
        <v>95</v>
      </c>
      <c r="C39" s="21" t="s">
        <v>96</v>
      </c>
      <c r="D39" s="18">
        <v>0</v>
      </c>
    </row>
    <row r="40" spans="1:4" ht="63.75">
      <c r="A40" s="2" t="s">
        <v>57</v>
      </c>
      <c r="B40" s="1" t="s">
        <v>56</v>
      </c>
      <c r="C40" s="21" t="s">
        <v>55</v>
      </c>
      <c r="D40" s="18">
        <v>203.6</v>
      </c>
    </row>
    <row r="41" spans="1:4" ht="27">
      <c r="A41" s="47" t="s">
        <v>52</v>
      </c>
      <c r="B41" s="42" t="s">
        <v>54</v>
      </c>
      <c r="C41" s="43" t="s">
        <v>53</v>
      </c>
      <c r="D41" s="48">
        <f>D42</f>
        <v>998.8</v>
      </c>
    </row>
    <row r="42" spans="1:4" ht="63.75">
      <c r="A42" s="45" t="s">
        <v>52</v>
      </c>
      <c r="B42" s="39" t="s">
        <v>51</v>
      </c>
      <c r="C42" s="40" t="s">
        <v>50</v>
      </c>
      <c r="D42" s="46">
        <f>D43++D44+D45</f>
        <v>998.8</v>
      </c>
    </row>
    <row r="43" spans="1:4" ht="55.5" customHeight="1">
      <c r="A43" s="2" t="s">
        <v>49</v>
      </c>
      <c r="B43" s="1" t="s">
        <v>47</v>
      </c>
      <c r="C43" s="21" t="s">
        <v>111</v>
      </c>
      <c r="D43" s="18">
        <v>800</v>
      </c>
    </row>
    <row r="44" spans="1:4" ht="53.25" customHeight="1">
      <c r="A44" s="2" t="s">
        <v>97</v>
      </c>
      <c r="B44" s="1" t="s">
        <v>47</v>
      </c>
      <c r="C44" s="21" t="s">
        <v>111</v>
      </c>
      <c r="D44" s="18">
        <v>100</v>
      </c>
    </row>
    <row r="45" spans="1:4" ht="54" customHeight="1">
      <c r="A45" s="2" t="s">
        <v>48</v>
      </c>
      <c r="B45" s="1" t="s">
        <v>47</v>
      </c>
      <c r="C45" s="21" t="s">
        <v>111</v>
      </c>
      <c r="D45" s="18">
        <v>98.8</v>
      </c>
    </row>
    <row r="46" spans="1:4" ht="12.75" hidden="1">
      <c r="A46" s="2" t="s">
        <v>1</v>
      </c>
      <c r="B46" s="1" t="s">
        <v>46</v>
      </c>
      <c r="C46" s="5" t="s">
        <v>45</v>
      </c>
      <c r="D46" s="18">
        <f>D47+D49</f>
        <v>0</v>
      </c>
    </row>
    <row r="47" spans="1:4" ht="12.75" hidden="1">
      <c r="A47" s="2" t="s">
        <v>1</v>
      </c>
      <c r="B47" s="1" t="s">
        <v>44</v>
      </c>
      <c r="C47" s="21" t="s">
        <v>43</v>
      </c>
      <c r="D47" s="18">
        <f>D48</f>
        <v>0</v>
      </c>
    </row>
    <row r="48" spans="1:4" ht="51" hidden="1">
      <c r="A48" s="2" t="s">
        <v>1</v>
      </c>
      <c r="B48" s="1" t="s">
        <v>42</v>
      </c>
      <c r="C48" s="21" t="s">
        <v>41</v>
      </c>
      <c r="D48" s="18">
        <v>0</v>
      </c>
    </row>
    <row r="49" spans="1:4" ht="12.75" hidden="1">
      <c r="A49" s="2" t="s">
        <v>1</v>
      </c>
      <c r="B49" s="1" t="s">
        <v>40</v>
      </c>
      <c r="C49" s="21" t="s">
        <v>39</v>
      </c>
      <c r="D49" s="18">
        <f>D50</f>
        <v>0</v>
      </c>
    </row>
    <row r="50" spans="1:4" ht="51" hidden="1">
      <c r="A50" s="2" t="s">
        <v>1</v>
      </c>
      <c r="B50" s="1" t="s">
        <v>38</v>
      </c>
      <c r="C50" s="21" t="s">
        <v>37</v>
      </c>
      <c r="D50" s="18">
        <v>0</v>
      </c>
    </row>
    <row r="51" spans="1:4" ht="15.75" customHeight="1">
      <c r="A51" s="6" t="s">
        <v>52</v>
      </c>
      <c r="B51" s="7" t="s">
        <v>36</v>
      </c>
      <c r="C51" s="61" t="s">
        <v>35</v>
      </c>
      <c r="D51" s="12">
        <f>D52+D67+D69</f>
        <v>23091.3</v>
      </c>
    </row>
    <row r="52" spans="1:4" ht="25.5">
      <c r="A52" s="2" t="s">
        <v>52</v>
      </c>
      <c r="B52" s="1" t="s">
        <v>34</v>
      </c>
      <c r="C52" s="21" t="s">
        <v>33</v>
      </c>
      <c r="D52" s="18">
        <f>D53+D58+D56</f>
        <v>23091.3</v>
      </c>
    </row>
    <row r="53" spans="1:4" ht="25.5">
      <c r="A53" s="2" t="s">
        <v>52</v>
      </c>
      <c r="B53" s="1" t="s">
        <v>32</v>
      </c>
      <c r="C53" s="5" t="s">
        <v>31</v>
      </c>
      <c r="D53" s="18">
        <f>D54</f>
        <v>13264.8</v>
      </c>
    </row>
    <row r="54" spans="1:4" ht="17.25" customHeight="1">
      <c r="A54" s="2" t="s">
        <v>52</v>
      </c>
      <c r="B54" s="1" t="s">
        <v>30</v>
      </c>
      <c r="C54" s="5" t="s">
        <v>29</v>
      </c>
      <c r="D54" s="18">
        <f>D55</f>
        <v>13264.8</v>
      </c>
    </row>
    <row r="55" spans="1:4" ht="51">
      <c r="A55" s="2" t="s">
        <v>1</v>
      </c>
      <c r="B55" s="1" t="s">
        <v>28</v>
      </c>
      <c r="C55" s="5" t="s">
        <v>27</v>
      </c>
      <c r="D55" s="18">
        <v>13264.8</v>
      </c>
    </row>
    <row r="56" spans="1:4" ht="12.75" hidden="1">
      <c r="A56" s="2" t="s">
        <v>52</v>
      </c>
      <c r="B56" s="1" t="s">
        <v>115</v>
      </c>
      <c r="C56" s="5" t="s">
        <v>116</v>
      </c>
      <c r="D56" s="18">
        <f>SUM(D57)</f>
        <v>0</v>
      </c>
    </row>
    <row r="57" spans="1:4" ht="38.25" hidden="1">
      <c r="A57" s="2" t="s">
        <v>1</v>
      </c>
      <c r="B57" s="1" t="s">
        <v>117</v>
      </c>
      <c r="C57" s="5" t="s">
        <v>118</v>
      </c>
      <c r="D57" s="18">
        <v>0</v>
      </c>
    </row>
    <row r="58" spans="1:4" ht="25.5">
      <c r="A58" s="2" t="s">
        <v>52</v>
      </c>
      <c r="B58" s="1" t="s">
        <v>26</v>
      </c>
      <c r="C58" s="5" t="s">
        <v>25</v>
      </c>
      <c r="D58" s="18">
        <f>D59+D63</f>
        <v>9826.5</v>
      </c>
    </row>
    <row r="59" spans="1:4" ht="38.25">
      <c r="A59" s="2" t="s">
        <v>52</v>
      </c>
      <c r="B59" s="1" t="s">
        <v>24</v>
      </c>
      <c r="C59" s="5" t="s">
        <v>23</v>
      </c>
      <c r="D59" s="18">
        <f>D60</f>
        <v>2017.4</v>
      </c>
    </row>
    <row r="60" spans="1:4" ht="52.5" customHeight="1">
      <c r="A60" s="2" t="s">
        <v>1</v>
      </c>
      <c r="B60" s="1" t="s">
        <v>22</v>
      </c>
      <c r="C60" s="5" t="s">
        <v>21</v>
      </c>
      <c r="D60" s="18">
        <f>D61+D62</f>
        <v>2017.4</v>
      </c>
    </row>
    <row r="61" spans="1:4" ht="63.75">
      <c r="A61" s="2" t="s">
        <v>1</v>
      </c>
      <c r="B61" s="1" t="s">
        <v>20</v>
      </c>
      <c r="C61" s="5" t="s">
        <v>19</v>
      </c>
      <c r="D61" s="18">
        <v>2012.4</v>
      </c>
    </row>
    <row r="62" spans="1:4" ht="89.25">
      <c r="A62" s="2" t="s">
        <v>1</v>
      </c>
      <c r="B62" s="1" t="s">
        <v>18</v>
      </c>
      <c r="C62" s="5" t="s">
        <v>17</v>
      </c>
      <c r="D62" s="18">
        <v>5</v>
      </c>
    </row>
    <row r="63" spans="1:4" ht="51">
      <c r="A63" s="2" t="s">
        <v>52</v>
      </c>
      <c r="B63" s="1" t="s">
        <v>16</v>
      </c>
      <c r="C63" s="5" t="s">
        <v>112</v>
      </c>
      <c r="D63" s="18">
        <f>D64</f>
        <v>7809.099999999999</v>
      </c>
    </row>
    <row r="64" spans="1:4" ht="66.75" customHeight="1">
      <c r="A64" s="2" t="s">
        <v>1</v>
      </c>
      <c r="B64" s="1" t="s">
        <v>15</v>
      </c>
      <c r="C64" s="5" t="s">
        <v>113</v>
      </c>
      <c r="D64" s="18">
        <f>D65+D66</f>
        <v>7809.099999999999</v>
      </c>
    </row>
    <row r="65" spans="1:4" ht="38.25">
      <c r="A65" s="2" t="s">
        <v>1</v>
      </c>
      <c r="B65" s="1" t="s">
        <v>14</v>
      </c>
      <c r="C65" s="5" t="s">
        <v>13</v>
      </c>
      <c r="D65" s="18">
        <v>6278.4</v>
      </c>
    </row>
    <row r="66" spans="1:4" ht="39.75" customHeight="1">
      <c r="A66" s="2" t="s">
        <v>1</v>
      </c>
      <c r="B66" s="2" t="s">
        <v>12</v>
      </c>
      <c r="C66" s="5" t="s">
        <v>114</v>
      </c>
      <c r="D66" s="18">
        <v>1530.7</v>
      </c>
    </row>
    <row r="67" spans="1:4" ht="12.75" hidden="1">
      <c r="A67" s="2" t="s">
        <v>1</v>
      </c>
      <c r="B67" s="2" t="s">
        <v>11</v>
      </c>
      <c r="C67" s="5" t="s">
        <v>10</v>
      </c>
      <c r="D67" s="18">
        <f>D68</f>
        <v>0</v>
      </c>
    </row>
    <row r="68" spans="1:4" ht="51" hidden="1">
      <c r="A68" s="2" t="s">
        <v>1</v>
      </c>
      <c r="B68" s="20" t="s">
        <v>9</v>
      </c>
      <c r="C68" s="19" t="s">
        <v>8</v>
      </c>
      <c r="D68" s="18">
        <v>0</v>
      </c>
    </row>
    <row r="69" spans="1:4" ht="76.5" hidden="1">
      <c r="A69" s="2" t="s">
        <v>1</v>
      </c>
      <c r="B69" s="2" t="s">
        <v>7</v>
      </c>
      <c r="C69" s="5" t="s">
        <v>6</v>
      </c>
      <c r="D69" s="18">
        <f>D70</f>
        <v>0</v>
      </c>
    </row>
    <row r="70" spans="1:4" ht="140.25" hidden="1">
      <c r="A70" s="17" t="s">
        <v>1</v>
      </c>
      <c r="B70" s="16" t="s">
        <v>5</v>
      </c>
      <c r="C70" s="15" t="s">
        <v>4</v>
      </c>
      <c r="D70" s="14">
        <v>0</v>
      </c>
    </row>
    <row r="71" spans="1:4" ht="21.75" customHeight="1">
      <c r="A71" s="1"/>
      <c r="B71" s="148" t="s">
        <v>3</v>
      </c>
      <c r="C71" s="13"/>
      <c r="D71" s="12">
        <f>SUM(D12,D51)</f>
        <v>68534.7</v>
      </c>
    </row>
    <row r="72" spans="1:4" ht="12.75">
      <c r="A72" s="10"/>
      <c r="B72" s="11"/>
      <c r="C72" s="10"/>
      <c r="D72" s="9"/>
    </row>
    <row r="73" spans="1:4" ht="12.75">
      <c r="A73" s="10"/>
      <c r="B73" s="11"/>
      <c r="C73" s="10"/>
      <c r="D73" s="9"/>
    </row>
    <row r="75" spans="1:4" ht="12.75">
      <c r="A75" s="150" t="s">
        <v>2</v>
      </c>
      <c r="B75" s="150"/>
      <c r="C75" s="150"/>
      <c r="D75" s="150"/>
    </row>
    <row r="76" spans="1:4" ht="12.75">
      <c r="A76" s="8"/>
      <c r="B76" s="8"/>
      <c r="C76" s="8"/>
      <c r="D76" s="8"/>
    </row>
    <row r="77" spans="1:4" ht="12.75">
      <c r="A77" s="150" t="s">
        <v>98</v>
      </c>
      <c r="B77" s="150"/>
      <c r="C77" s="150"/>
      <c r="D77" s="150"/>
    </row>
  </sheetData>
  <mergeCells count="12">
    <mergeCell ref="A1:D1"/>
    <mergeCell ref="A2:D2"/>
    <mergeCell ref="A3:D3"/>
    <mergeCell ref="A6:D6"/>
    <mergeCell ref="A4:D4"/>
    <mergeCell ref="A5:D5"/>
    <mergeCell ref="A77:D77"/>
    <mergeCell ref="A7:D7"/>
    <mergeCell ref="A8:D8"/>
    <mergeCell ref="A9:D9"/>
    <mergeCell ref="A10:B10"/>
    <mergeCell ref="A75:D7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workbookViewId="0" topLeftCell="A149">
      <selection activeCell="K11" sqref="K11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1.003906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53" t="s">
        <v>127</v>
      </c>
      <c r="B1" s="153"/>
      <c r="C1" s="153"/>
      <c r="D1" s="153"/>
      <c r="E1" s="153"/>
      <c r="F1" s="153"/>
      <c r="G1" s="153"/>
      <c r="H1" s="55"/>
      <c r="I1" s="55"/>
      <c r="J1" s="55"/>
      <c r="K1" s="55"/>
      <c r="L1" s="55"/>
    </row>
    <row r="2" spans="1:12" ht="12.75">
      <c r="A2" s="54"/>
      <c r="B2" s="54"/>
      <c r="C2" s="54"/>
      <c r="D2" s="54"/>
      <c r="E2" s="54"/>
      <c r="F2" s="54"/>
      <c r="G2" s="54"/>
      <c r="H2" s="55"/>
      <c r="I2" s="55"/>
      <c r="J2" s="55"/>
      <c r="K2" s="55"/>
      <c r="L2" s="55"/>
    </row>
    <row r="3" spans="1:12" ht="41.25" customHeight="1">
      <c r="A3" s="155" t="s">
        <v>437</v>
      </c>
      <c r="B3" s="155"/>
      <c r="C3" s="155"/>
      <c r="D3" s="155"/>
      <c r="E3" s="156"/>
      <c r="F3" s="156"/>
      <c r="G3" s="156"/>
      <c r="H3" s="55"/>
      <c r="I3" s="55"/>
      <c r="J3" s="55"/>
      <c r="K3" s="55"/>
      <c r="L3" s="55"/>
    </row>
    <row r="4" spans="1:12" ht="12.75" customHeight="1">
      <c r="A4" s="155" t="s">
        <v>428</v>
      </c>
      <c r="B4" s="155"/>
      <c r="C4" s="155"/>
      <c r="D4" s="155"/>
      <c r="E4" s="156"/>
      <c r="F4" s="156"/>
      <c r="G4" s="156"/>
      <c r="H4" s="55"/>
      <c r="I4" s="55"/>
      <c r="J4" s="55"/>
      <c r="K4" s="55"/>
      <c r="L4" s="55"/>
    </row>
    <row r="5" spans="1:12" ht="12.75" customHeight="1">
      <c r="A5" s="155" t="s">
        <v>310</v>
      </c>
      <c r="B5" s="155"/>
      <c r="C5" s="155"/>
      <c r="D5" s="155"/>
      <c r="E5" s="156"/>
      <c r="F5" s="156"/>
      <c r="G5" s="156"/>
      <c r="H5" s="55"/>
      <c r="I5" s="55"/>
      <c r="J5" s="55"/>
      <c r="K5" s="55"/>
      <c r="L5" s="55"/>
    </row>
    <row r="6" spans="1:12" ht="12.75" customHeight="1">
      <c r="A6" s="155" t="s">
        <v>427</v>
      </c>
      <c r="B6" s="155"/>
      <c r="C6" s="155"/>
      <c r="D6" s="155"/>
      <c r="E6" s="156"/>
      <c r="F6" s="156"/>
      <c r="G6" s="156"/>
      <c r="H6" s="55"/>
      <c r="I6" s="55"/>
      <c r="J6" s="55"/>
      <c r="K6" s="55"/>
      <c r="L6" s="55"/>
    </row>
    <row r="7" spans="1:12" ht="24" customHeight="1">
      <c r="A7" s="155" t="s">
        <v>338</v>
      </c>
      <c r="B7" s="155"/>
      <c r="C7" s="155"/>
      <c r="D7" s="155"/>
      <c r="E7" s="156"/>
      <c r="F7" s="156"/>
      <c r="G7" s="156"/>
      <c r="H7" s="55"/>
      <c r="I7" s="55"/>
      <c r="J7" s="55"/>
      <c r="K7" s="55"/>
      <c r="L7" s="55"/>
    </row>
    <row r="8" spans="1:12" ht="14.25" customHeight="1">
      <c r="A8" s="153"/>
      <c r="B8" s="153"/>
      <c r="C8" s="153"/>
      <c r="D8" s="153"/>
      <c r="E8" s="153"/>
      <c r="F8" s="153"/>
      <c r="G8" s="153"/>
      <c r="H8" s="55"/>
      <c r="I8" s="55"/>
      <c r="J8" s="55"/>
      <c r="K8" s="55"/>
      <c r="L8" s="55"/>
    </row>
    <row r="9" spans="1:7" ht="43.5" customHeight="1">
      <c r="A9" s="152" t="s">
        <v>340</v>
      </c>
      <c r="B9" s="157"/>
      <c r="C9" s="157"/>
      <c r="D9" s="157"/>
      <c r="E9" s="157"/>
      <c r="F9" s="157"/>
      <c r="G9" s="157"/>
    </row>
    <row r="10" spans="1:7" ht="13.5" customHeight="1">
      <c r="A10" s="56"/>
      <c r="B10" s="158" t="s">
        <v>128</v>
      </c>
      <c r="C10" s="158"/>
      <c r="D10" s="158"/>
      <c r="E10" s="158"/>
      <c r="F10" s="158"/>
      <c r="G10" s="158"/>
    </row>
    <row r="11" spans="1:10" ht="63.75" customHeight="1">
      <c r="A11" s="57" t="s">
        <v>129</v>
      </c>
      <c r="B11" s="57" t="s">
        <v>130</v>
      </c>
      <c r="C11" s="57" t="s">
        <v>131</v>
      </c>
      <c r="D11" s="57" t="s">
        <v>132</v>
      </c>
      <c r="E11" s="57" t="s">
        <v>133</v>
      </c>
      <c r="F11" s="57" t="s">
        <v>134</v>
      </c>
      <c r="G11" s="58" t="s">
        <v>0</v>
      </c>
      <c r="J11" s="59"/>
    </row>
    <row r="12" spans="1:10" ht="13.5" customHeight="1">
      <c r="A12" s="133" t="s">
        <v>135</v>
      </c>
      <c r="B12" s="134" t="s">
        <v>136</v>
      </c>
      <c r="C12" s="133">
        <v>945</v>
      </c>
      <c r="D12" s="135"/>
      <c r="E12" s="133"/>
      <c r="F12" s="136"/>
      <c r="G12" s="137">
        <f>G13+G27</f>
        <v>2583.7999999999997</v>
      </c>
      <c r="J12" s="59"/>
    </row>
    <row r="13" spans="1:12" ht="14.25" customHeight="1">
      <c r="A13" s="130" t="s">
        <v>135</v>
      </c>
      <c r="B13" s="130" t="s">
        <v>137</v>
      </c>
      <c r="C13" s="132" t="s">
        <v>138</v>
      </c>
      <c r="D13" s="131" t="s">
        <v>139</v>
      </c>
      <c r="E13" s="129"/>
      <c r="F13" s="132"/>
      <c r="G13" s="138">
        <f>G14+G18</f>
        <v>2543.7999999999997</v>
      </c>
      <c r="H13" s="63"/>
      <c r="I13" s="64"/>
      <c r="J13" s="56"/>
      <c r="K13" s="65"/>
      <c r="L13" s="66"/>
    </row>
    <row r="14" spans="1:11" ht="42" customHeight="1">
      <c r="A14" s="61" t="s">
        <v>140</v>
      </c>
      <c r="B14" s="67" t="s">
        <v>141</v>
      </c>
      <c r="C14" s="62" t="s">
        <v>138</v>
      </c>
      <c r="D14" s="62" t="s">
        <v>142</v>
      </c>
      <c r="E14" s="3"/>
      <c r="F14" s="3"/>
      <c r="G14" s="4">
        <f>G15</f>
        <v>1005.9</v>
      </c>
      <c r="I14" s="68"/>
      <c r="K14" s="66"/>
    </row>
    <row r="15" spans="1:10" ht="13.5" customHeight="1">
      <c r="A15" s="69" t="s">
        <v>143</v>
      </c>
      <c r="B15" s="70" t="s">
        <v>144</v>
      </c>
      <c r="C15" s="2" t="s">
        <v>138</v>
      </c>
      <c r="D15" s="2" t="s">
        <v>142</v>
      </c>
      <c r="E15" s="71" t="s">
        <v>145</v>
      </c>
      <c r="F15" s="72"/>
      <c r="G15" s="73">
        <f>G16+G17</f>
        <v>1005.9</v>
      </c>
      <c r="I15" s="74"/>
      <c r="J15" s="8"/>
    </row>
    <row r="16" spans="1:10" ht="16.5" customHeight="1">
      <c r="A16" s="75" t="s">
        <v>146</v>
      </c>
      <c r="B16" s="69" t="s">
        <v>394</v>
      </c>
      <c r="C16" s="2" t="s">
        <v>138</v>
      </c>
      <c r="D16" s="2" t="s">
        <v>142</v>
      </c>
      <c r="E16" s="71" t="s">
        <v>145</v>
      </c>
      <c r="F16" s="72" t="s">
        <v>395</v>
      </c>
      <c r="G16" s="73">
        <v>975.9</v>
      </c>
      <c r="I16" s="74"/>
      <c r="J16" s="74"/>
    </row>
    <row r="17" spans="1:10" ht="25.5" customHeight="1">
      <c r="A17" s="75" t="s">
        <v>224</v>
      </c>
      <c r="B17" s="69" t="s">
        <v>393</v>
      </c>
      <c r="C17" s="2" t="s">
        <v>138</v>
      </c>
      <c r="D17" s="2" t="s">
        <v>142</v>
      </c>
      <c r="E17" s="71" t="s">
        <v>145</v>
      </c>
      <c r="F17" s="72" t="s">
        <v>392</v>
      </c>
      <c r="G17" s="73">
        <v>30</v>
      </c>
      <c r="I17" s="74"/>
      <c r="J17" s="74"/>
    </row>
    <row r="18" spans="1:11" ht="54.75" customHeight="1">
      <c r="A18" s="61" t="s">
        <v>149</v>
      </c>
      <c r="B18" s="61" t="s">
        <v>150</v>
      </c>
      <c r="C18" s="62" t="s">
        <v>138</v>
      </c>
      <c r="D18" s="62" t="s">
        <v>151</v>
      </c>
      <c r="E18" s="3"/>
      <c r="F18" s="3"/>
      <c r="G18" s="4">
        <f>G19+G21</f>
        <v>1537.8999999999999</v>
      </c>
      <c r="I18" s="66"/>
      <c r="K18" s="66"/>
    </row>
    <row r="19" spans="1:11" ht="27.75" customHeight="1">
      <c r="A19" s="69" t="s">
        <v>152</v>
      </c>
      <c r="B19" s="76" t="s">
        <v>403</v>
      </c>
      <c r="C19" s="77" t="s">
        <v>138</v>
      </c>
      <c r="D19" s="77" t="s">
        <v>151</v>
      </c>
      <c r="E19" s="78" t="s">
        <v>153</v>
      </c>
      <c r="F19" s="78"/>
      <c r="G19" s="79">
        <f>G20</f>
        <v>90.8</v>
      </c>
      <c r="I19" s="66"/>
      <c r="K19" s="66"/>
    </row>
    <row r="20" spans="1:11" ht="39" customHeight="1">
      <c r="A20" s="69" t="s">
        <v>154</v>
      </c>
      <c r="B20" s="69" t="s">
        <v>405</v>
      </c>
      <c r="C20" s="77" t="s">
        <v>138</v>
      </c>
      <c r="D20" s="77" t="s">
        <v>151</v>
      </c>
      <c r="E20" s="78" t="s">
        <v>153</v>
      </c>
      <c r="F20" s="78" t="s">
        <v>404</v>
      </c>
      <c r="G20" s="79">
        <v>90.8</v>
      </c>
      <c r="I20" s="66"/>
      <c r="K20" s="66"/>
    </row>
    <row r="21" spans="1:9" ht="27" customHeight="1">
      <c r="A21" s="5" t="s">
        <v>155</v>
      </c>
      <c r="B21" s="70" t="s">
        <v>156</v>
      </c>
      <c r="C21" s="2" t="s">
        <v>138</v>
      </c>
      <c r="D21" s="2" t="s">
        <v>151</v>
      </c>
      <c r="E21" s="71" t="s">
        <v>157</v>
      </c>
      <c r="F21" s="72"/>
      <c r="G21" s="73">
        <f>G22+G23+G24</f>
        <v>1447.1</v>
      </c>
      <c r="I21" s="66"/>
    </row>
    <row r="22" spans="1:9" ht="16.5" customHeight="1">
      <c r="A22" s="5" t="s">
        <v>236</v>
      </c>
      <c r="B22" s="69" t="s">
        <v>394</v>
      </c>
      <c r="C22" s="2" t="s">
        <v>138</v>
      </c>
      <c r="D22" s="2" t="s">
        <v>151</v>
      </c>
      <c r="E22" s="71" t="s">
        <v>157</v>
      </c>
      <c r="F22" s="72" t="s">
        <v>395</v>
      </c>
      <c r="G22" s="73">
        <v>1182.6</v>
      </c>
      <c r="I22" s="66"/>
    </row>
    <row r="23" spans="1:9" ht="27" customHeight="1">
      <c r="A23" s="5" t="s">
        <v>406</v>
      </c>
      <c r="B23" s="69" t="s">
        <v>393</v>
      </c>
      <c r="C23" s="2" t="s">
        <v>138</v>
      </c>
      <c r="D23" s="2" t="s">
        <v>151</v>
      </c>
      <c r="E23" s="71" t="s">
        <v>157</v>
      </c>
      <c r="F23" s="72" t="s">
        <v>392</v>
      </c>
      <c r="G23" s="73">
        <v>262.5</v>
      </c>
      <c r="I23" s="66"/>
    </row>
    <row r="24" spans="1:9" ht="15.75" customHeight="1">
      <c r="A24" s="5" t="s">
        <v>407</v>
      </c>
      <c r="B24" s="69" t="s">
        <v>363</v>
      </c>
      <c r="C24" s="2" t="s">
        <v>138</v>
      </c>
      <c r="D24" s="2" t="s">
        <v>151</v>
      </c>
      <c r="E24" s="71" t="s">
        <v>157</v>
      </c>
      <c r="F24" s="72" t="s">
        <v>364</v>
      </c>
      <c r="G24" s="73">
        <f>SUM(G25+G26)</f>
        <v>2</v>
      </c>
      <c r="I24" s="66"/>
    </row>
    <row r="25" spans="1:9" ht="26.25" customHeight="1">
      <c r="A25" s="5" t="s">
        <v>408</v>
      </c>
      <c r="B25" s="69" t="s">
        <v>397</v>
      </c>
      <c r="C25" s="2" t="s">
        <v>138</v>
      </c>
      <c r="D25" s="2" t="s">
        <v>151</v>
      </c>
      <c r="E25" s="71" t="s">
        <v>157</v>
      </c>
      <c r="F25" s="72" t="s">
        <v>396</v>
      </c>
      <c r="G25" s="73">
        <v>1</v>
      </c>
      <c r="I25" s="66"/>
    </row>
    <row r="26" spans="1:9" ht="26.25" customHeight="1">
      <c r="A26" s="5" t="s">
        <v>409</v>
      </c>
      <c r="B26" s="69" t="s">
        <v>399</v>
      </c>
      <c r="C26" s="2" t="s">
        <v>138</v>
      </c>
      <c r="D26" s="2" t="s">
        <v>151</v>
      </c>
      <c r="E26" s="71" t="s">
        <v>157</v>
      </c>
      <c r="F26" s="72" t="s">
        <v>398</v>
      </c>
      <c r="G26" s="73">
        <v>1</v>
      </c>
      <c r="I26" s="66"/>
    </row>
    <row r="27" spans="1:9" ht="15" customHeight="1">
      <c r="A27" s="139" t="s">
        <v>158</v>
      </c>
      <c r="B27" s="130" t="s">
        <v>259</v>
      </c>
      <c r="C27" s="132" t="s">
        <v>138</v>
      </c>
      <c r="D27" s="132" t="s">
        <v>260</v>
      </c>
      <c r="E27" s="140"/>
      <c r="F27" s="140"/>
      <c r="G27" s="138">
        <f>G28</f>
        <v>40</v>
      </c>
      <c r="I27" s="66"/>
    </row>
    <row r="28" spans="1:9" ht="26.25" customHeight="1">
      <c r="A28" s="83" t="s">
        <v>140</v>
      </c>
      <c r="B28" s="61" t="s">
        <v>387</v>
      </c>
      <c r="C28" s="6" t="s">
        <v>138</v>
      </c>
      <c r="D28" s="62" t="s">
        <v>388</v>
      </c>
      <c r="E28" s="3"/>
      <c r="F28" s="3"/>
      <c r="G28" s="4">
        <f>G29</f>
        <v>40</v>
      </c>
      <c r="I28" s="66"/>
    </row>
    <row r="29" spans="1:9" ht="63.75" customHeight="1">
      <c r="A29" s="85" t="s">
        <v>143</v>
      </c>
      <c r="B29" s="70" t="s">
        <v>389</v>
      </c>
      <c r="C29" s="77" t="s">
        <v>138</v>
      </c>
      <c r="D29" s="2" t="s">
        <v>388</v>
      </c>
      <c r="E29" s="1" t="s">
        <v>390</v>
      </c>
      <c r="F29" s="72"/>
      <c r="G29" s="73">
        <f>G30</f>
        <v>40</v>
      </c>
      <c r="I29" s="66"/>
    </row>
    <row r="30" spans="1:9" ht="26.25" customHeight="1">
      <c r="A30" s="85" t="s">
        <v>146</v>
      </c>
      <c r="B30" s="69" t="s">
        <v>393</v>
      </c>
      <c r="C30" s="77" t="s">
        <v>138</v>
      </c>
      <c r="D30" s="2" t="s">
        <v>388</v>
      </c>
      <c r="E30" s="1" t="s">
        <v>390</v>
      </c>
      <c r="F30" s="72" t="s">
        <v>392</v>
      </c>
      <c r="G30" s="73">
        <v>40</v>
      </c>
      <c r="I30" s="66"/>
    </row>
    <row r="31" spans="1:9" ht="14.25" customHeight="1" hidden="1">
      <c r="A31" s="7" t="s">
        <v>158</v>
      </c>
      <c r="B31" s="67" t="s">
        <v>159</v>
      </c>
      <c r="C31" s="6" t="s">
        <v>160</v>
      </c>
      <c r="D31" s="6"/>
      <c r="E31" s="32"/>
      <c r="F31" s="80"/>
      <c r="G31" s="33">
        <f>G33</f>
        <v>0</v>
      </c>
      <c r="I31" s="66"/>
    </row>
    <row r="32" spans="1:9" ht="14.25" customHeight="1" hidden="1">
      <c r="A32" s="61" t="s">
        <v>135</v>
      </c>
      <c r="B32" s="61" t="s">
        <v>137</v>
      </c>
      <c r="C32" s="6" t="s">
        <v>160</v>
      </c>
      <c r="D32" s="6" t="s">
        <v>139</v>
      </c>
      <c r="E32" s="32"/>
      <c r="F32" s="80"/>
      <c r="G32" s="33">
        <f>G33</f>
        <v>0</v>
      </c>
      <c r="I32" s="66"/>
    </row>
    <row r="33" spans="1:9" ht="14.25" customHeight="1" hidden="1">
      <c r="A33" s="81" t="s">
        <v>140</v>
      </c>
      <c r="B33" s="67" t="s">
        <v>161</v>
      </c>
      <c r="C33" s="6" t="s">
        <v>160</v>
      </c>
      <c r="D33" s="6" t="s">
        <v>162</v>
      </c>
      <c r="E33" s="32"/>
      <c r="F33" s="80"/>
      <c r="G33" s="33">
        <f>G34</f>
        <v>0</v>
      </c>
      <c r="I33" s="66"/>
    </row>
    <row r="34" spans="1:9" ht="27" customHeight="1" hidden="1">
      <c r="A34" s="5" t="s">
        <v>143</v>
      </c>
      <c r="B34" s="70" t="s">
        <v>163</v>
      </c>
      <c r="C34" s="77" t="s">
        <v>160</v>
      </c>
      <c r="D34" s="77" t="s">
        <v>162</v>
      </c>
      <c r="E34" s="82" t="s">
        <v>164</v>
      </c>
      <c r="F34" s="78"/>
      <c r="G34" s="79">
        <f>G35</f>
        <v>0</v>
      </c>
      <c r="I34" s="66"/>
    </row>
    <row r="35" spans="1:9" ht="26.25" customHeight="1" hidden="1">
      <c r="A35" s="5" t="s">
        <v>146</v>
      </c>
      <c r="B35" s="69" t="s">
        <v>147</v>
      </c>
      <c r="C35" s="77" t="s">
        <v>160</v>
      </c>
      <c r="D35" s="2" t="s">
        <v>162</v>
      </c>
      <c r="E35" s="71" t="s">
        <v>164</v>
      </c>
      <c r="F35" s="72" t="s">
        <v>148</v>
      </c>
      <c r="G35" s="73">
        <v>0</v>
      </c>
      <c r="I35" s="66"/>
    </row>
    <row r="36" spans="1:9" ht="14.25" customHeight="1">
      <c r="A36" s="141" t="s">
        <v>158</v>
      </c>
      <c r="B36" s="142" t="s">
        <v>165</v>
      </c>
      <c r="C36" s="143" t="s">
        <v>1</v>
      </c>
      <c r="D36" s="143"/>
      <c r="E36" s="144"/>
      <c r="F36" s="144"/>
      <c r="G36" s="145">
        <f>G37+G72+G81+G85+G120+G124+G135+G152+G139+G156</f>
        <v>67450.90000000001</v>
      </c>
      <c r="I36" s="66"/>
    </row>
    <row r="37" spans="1:9" ht="14.25" customHeight="1">
      <c r="A37" s="130" t="s">
        <v>135</v>
      </c>
      <c r="B37" s="130" t="s">
        <v>137</v>
      </c>
      <c r="C37" s="132" t="s">
        <v>1</v>
      </c>
      <c r="D37" s="132" t="s">
        <v>139</v>
      </c>
      <c r="E37" s="140"/>
      <c r="F37" s="140"/>
      <c r="G37" s="146">
        <f>G38+G51+G54</f>
        <v>10897.3</v>
      </c>
      <c r="I37" s="66"/>
    </row>
    <row r="38" spans="1:11" ht="52.5" customHeight="1">
      <c r="A38" s="83" t="s">
        <v>140</v>
      </c>
      <c r="B38" s="61" t="s">
        <v>166</v>
      </c>
      <c r="C38" s="62" t="s">
        <v>1</v>
      </c>
      <c r="D38" s="62" t="s">
        <v>167</v>
      </c>
      <c r="E38" s="3"/>
      <c r="F38" s="3"/>
      <c r="G38" s="4">
        <f>G39+G42+G48</f>
        <v>9566</v>
      </c>
      <c r="I38" s="84"/>
      <c r="K38" s="66"/>
    </row>
    <row r="39" spans="1:11" ht="41.25" customHeight="1">
      <c r="A39" s="69" t="s">
        <v>143</v>
      </c>
      <c r="B39" s="70" t="s">
        <v>168</v>
      </c>
      <c r="C39" s="77" t="s">
        <v>1</v>
      </c>
      <c r="D39" s="77" t="s">
        <v>167</v>
      </c>
      <c r="E39" s="78" t="s">
        <v>169</v>
      </c>
      <c r="F39" s="78"/>
      <c r="G39" s="79">
        <f>G40+G41</f>
        <v>1015.9</v>
      </c>
      <c r="I39" s="84"/>
      <c r="K39" s="66"/>
    </row>
    <row r="40" spans="1:11" ht="16.5" customHeight="1">
      <c r="A40" s="69" t="s">
        <v>146</v>
      </c>
      <c r="B40" s="69" t="s">
        <v>394</v>
      </c>
      <c r="C40" s="77" t="s">
        <v>1</v>
      </c>
      <c r="D40" s="77" t="s">
        <v>167</v>
      </c>
      <c r="E40" s="78" t="s">
        <v>169</v>
      </c>
      <c r="F40" s="78" t="s">
        <v>395</v>
      </c>
      <c r="G40" s="79">
        <v>975.9</v>
      </c>
      <c r="I40" s="84"/>
      <c r="K40" s="66"/>
    </row>
    <row r="41" spans="1:11" ht="27.75" customHeight="1">
      <c r="A41" s="69" t="s">
        <v>224</v>
      </c>
      <c r="B41" s="69" t="s">
        <v>393</v>
      </c>
      <c r="C41" s="77" t="s">
        <v>1</v>
      </c>
      <c r="D41" s="77" t="s">
        <v>167</v>
      </c>
      <c r="E41" s="78" t="s">
        <v>169</v>
      </c>
      <c r="F41" s="78" t="s">
        <v>392</v>
      </c>
      <c r="G41" s="79">
        <v>40</v>
      </c>
      <c r="I41" s="84"/>
      <c r="K41" s="66"/>
    </row>
    <row r="42" spans="1:11" ht="40.5" customHeight="1">
      <c r="A42" s="69" t="s">
        <v>170</v>
      </c>
      <c r="B42" s="70" t="s">
        <v>171</v>
      </c>
      <c r="C42" s="77" t="s">
        <v>1</v>
      </c>
      <c r="D42" s="77" t="s">
        <v>167</v>
      </c>
      <c r="E42" s="78" t="s">
        <v>172</v>
      </c>
      <c r="F42" s="78"/>
      <c r="G42" s="79">
        <f>G43+G44+G45</f>
        <v>8411.4</v>
      </c>
      <c r="I42" s="84"/>
      <c r="K42" s="66"/>
    </row>
    <row r="43" spans="1:11" ht="15.75" customHeight="1">
      <c r="A43" s="69" t="s">
        <v>173</v>
      </c>
      <c r="B43" s="69" t="s">
        <v>394</v>
      </c>
      <c r="C43" s="77" t="s">
        <v>1</v>
      </c>
      <c r="D43" s="77" t="s">
        <v>167</v>
      </c>
      <c r="E43" s="78" t="s">
        <v>172</v>
      </c>
      <c r="F43" s="78" t="s">
        <v>395</v>
      </c>
      <c r="G43" s="79">
        <v>6995.3</v>
      </c>
      <c r="I43" s="84"/>
      <c r="K43" s="66"/>
    </row>
    <row r="44" spans="1:11" ht="27" customHeight="1">
      <c r="A44" s="69" t="s">
        <v>410</v>
      </c>
      <c r="B44" s="69" t="s">
        <v>393</v>
      </c>
      <c r="C44" s="77" t="s">
        <v>1</v>
      </c>
      <c r="D44" s="77" t="s">
        <v>167</v>
      </c>
      <c r="E44" s="78" t="s">
        <v>172</v>
      </c>
      <c r="F44" s="78" t="s">
        <v>392</v>
      </c>
      <c r="G44" s="79">
        <v>1376.1</v>
      </c>
      <c r="I44" s="84"/>
      <c r="K44" s="66"/>
    </row>
    <row r="45" spans="1:11" ht="15" customHeight="1">
      <c r="A45" s="69" t="s">
        <v>411</v>
      </c>
      <c r="B45" s="69" t="s">
        <v>363</v>
      </c>
      <c r="C45" s="77" t="s">
        <v>1</v>
      </c>
      <c r="D45" s="77" t="s">
        <v>167</v>
      </c>
      <c r="E45" s="78" t="s">
        <v>172</v>
      </c>
      <c r="F45" s="78" t="s">
        <v>364</v>
      </c>
      <c r="G45" s="79">
        <f>SUM(G46+G47)</f>
        <v>40</v>
      </c>
      <c r="I45" s="84"/>
      <c r="K45" s="66"/>
    </row>
    <row r="46" spans="1:11" ht="24.75" customHeight="1">
      <c r="A46" s="69" t="s">
        <v>412</v>
      </c>
      <c r="B46" s="69" t="s">
        <v>397</v>
      </c>
      <c r="C46" s="77" t="s">
        <v>1</v>
      </c>
      <c r="D46" s="77" t="s">
        <v>167</v>
      </c>
      <c r="E46" s="78" t="s">
        <v>172</v>
      </c>
      <c r="F46" s="78" t="s">
        <v>396</v>
      </c>
      <c r="G46" s="79">
        <v>25</v>
      </c>
      <c r="I46" s="84"/>
      <c r="K46" s="66"/>
    </row>
    <row r="47" spans="1:11" ht="24.75" customHeight="1">
      <c r="A47" s="69" t="s">
        <v>413</v>
      </c>
      <c r="B47" s="69" t="s">
        <v>399</v>
      </c>
      <c r="C47" s="77" t="s">
        <v>1</v>
      </c>
      <c r="D47" s="77" t="s">
        <v>167</v>
      </c>
      <c r="E47" s="78" t="s">
        <v>172</v>
      </c>
      <c r="F47" s="78" t="s">
        <v>398</v>
      </c>
      <c r="G47" s="79">
        <v>15</v>
      </c>
      <c r="I47" s="84"/>
      <c r="K47" s="66"/>
    </row>
    <row r="48" spans="1:11" ht="52.5" customHeight="1">
      <c r="A48" s="69" t="s">
        <v>227</v>
      </c>
      <c r="B48" s="70" t="s">
        <v>174</v>
      </c>
      <c r="C48" s="77" t="s">
        <v>1</v>
      </c>
      <c r="D48" s="77" t="s">
        <v>167</v>
      </c>
      <c r="E48" s="78" t="s">
        <v>175</v>
      </c>
      <c r="F48" s="78"/>
      <c r="G48" s="79">
        <f>G49+G50</f>
        <v>138.7</v>
      </c>
      <c r="I48" s="84"/>
      <c r="K48" s="66"/>
    </row>
    <row r="49" spans="1:11" ht="27.75" customHeight="1">
      <c r="A49" s="69" t="s">
        <v>230</v>
      </c>
      <c r="B49" s="69" t="s">
        <v>393</v>
      </c>
      <c r="C49" s="77" t="s">
        <v>1</v>
      </c>
      <c r="D49" s="77" t="s">
        <v>167</v>
      </c>
      <c r="E49" s="78" t="s">
        <v>175</v>
      </c>
      <c r="F49" s="78" t="s">
        <v>392</v>
      </c>
      <c r="G49" s="79">
        <v>133.7</v>
      </c>
      <c r="I49" s="84"/>
      <c r="K49" s="66"/>
    </row>
    <row r="50" spans="1:11" ht="41.25" customHeight="1">
      <c r="A50" s="69" t="s">
        <v>305</v>
      </c>
      <c r="B50" s="69" t="s">
        <v>176</v>
      </c>
      <c r="C50" s="77" t="s">
        <v>1</v>
      </c>
      <c r="D50" s="77" t="s">
        <v>167</v>
      </c>
      <c r="E50" s="78" t="s">
        <v>175</v>
      </c>
      <c r="F50" s="78" t="s">
        <v>177</v>
      </c>
      <c r="G50" s="79">
        <v>5</v>
      </c>
      <c r="I50" s="84"/>
      <c r="K50" s="66"/>
    </row>
    <row r="51" spans="1:7" ht="15.75" customHeight="1">
      <c r="A51" s="83" t="s">
        <v>149</v>
      </c>
      <c r="B51" s="61" t="s">
        <v>178</v>
      </c>
      <c r="C51" s="77" t="s">
        <v>1</v>
      </c>
      <c r="D51" s="62" t="s">
        <v>179</v>
      </c>
      <c r="E51" s="3"/>
      <c r="F51" s="3"/>
      <c r="G51" s="4">
        <f>G52</f>
        <v>100</v>
      </c>
    </row>
    <row r="52" spans="1:7" ht="12.75" customHeight="1">
      <c r="A52" s="85" t="s">
        <v>152</v>
      </c>
      <c r="B52" s="70" t="s">
        <v>366</v>
      </c>
      <c r="C52" s="77" t="s">
        <v>1</v>
      </c>
      <c r="D52" s="2" t="s">
        <v>179</v>
      </c>
      <c r="E52" s="1" t="s">
        <v>180</v>
      </c>
      <c r="F52" s="72"/>
      <c r="G52" s="73">
        <f>G53</f>
        <v>100</v>
      </c>
    </row>
    <row r="53" spans="1:7" ht="12.75">
      <c r="A53" s="85" t="s">
        <v>154</v>
      </c>
      <c r="B53" s="69" t="s">
        <v>367</v>
      </c>
      <c r="C53" s="77" t="s">
        <v>1</v>
      </c>
      <c r="D53" s="2" t="s">
        <v>179</v>
      </c>
      <c r="E53" s="1" t="s">
        <v>180</v>
      </c>
      <c r="F53" s="72" t="s">
        <v>365</v>
      </c>
      <c r="G53" s="73">
        <v>100</v>
      </c>
    </row>
    <row r="54" spans="1:7" ht="15.75" customHeight="1">
      <c r="A54" s="83" t="s">
        <v>181</v>
      </c>
      <c r="B54" s="83" t="s">
        <v>182</v>
      </c>
      <c r="C54" s="77" t="s">
        <v>1</v>
      </c>
      <c r="D54" s="62" t="s">
        <v>183</v>
      </c>
      <c r="E54" s="3"/>
      <c r="F54" s="3"/>
      <c r="G54" s="4">
        <f>G55+G57+G59+G61+G64+G66+G68+G70</f>
        <v>1231.3</v>
      </c>
    </row>
    <row r="55" spans="1:7" ht="37.5" customHeight="1">
      <c r="A55" s="86" t="s">
        <v>184</v>
      </c>
      <c r="B55" s="87" t="s">
        <v>185</v>
      </c>
      <c r="C55" s="77" t="s">
        <v>1</v>
      </c>
      <c r="D55" s="77" t="s">
        <v>183</v>
      </c>
      <c r="E55" s="78" t="s">
        <v>186</v>
      </c>
      <c r="F55" s="78"/>
      <c r="G55" s="79">
        <f>G56</f>
        <v>40</v>
      </c>
    </row>
    <row r="56" spans="1:7" ht="24" customHeight="1">
      <c r="A56" s="86" t="s">
        <v>187</v>
      </c>
      <c r="B56" s="69" t="s">
        <v>393</v>
      </c>
      <c r="C56" s="77" t="s">
        <v>1</v>
      </c>
      <c r="D56" s="77" t="s">
        <v>183</v>
      </c>
      <c r="E56" s="78" t="s">
        <v>186</v>
      </c>
      <c r="F56" s="78" t="s">
        <v>392</v>
      </c>
      <c r="G56" s="79">
        <v>40</v>
      </c>
    </row>
    <row r="57" spans="1:7" ht="76.5" customHeight="1">
      <c r="A57" s="88" t="s">
        <v>188</v>
      </c>
      <c r="B57" s="89" t="s">
        <v>189</v>
      </c>
      <c r="C57" s="77" t="s">
        <v>1</v>
      </c>
      <c r="D57" s="90" t="s">
        <v>183</v>
      </c>
      <c r="E57" s="91" t="s">
        <v>190</v>
      </c>
      <c r="F57" s="91"/>
      <c r="G57" s="92">
        <f>G58</f>
        <v>411.3</v>
      </c>
    </row>
    <row r="58" spans="1:7" ht="25.5" customHeight="1">
      <c r="A58" s="85" t="s">
        <v>191</v>
      </c>
      <c r="B58" s="69" t="s">
        <v>400</v>
      </c>
      <c r="C58" s="77" t="s">
        <v>1</v>
      </c>
      <c r="D58" s="90" t="s">
        <v>183</v>
      </c>
      <c r="E58" s="91" t="s">
        <v>190</v>
      </c>
      <c r="F58" s="72" t="s">
        <v>368</v>
      </c>
      <c r="G58" s="73">
        <v>411.3</v>
      </c>
    </row>
    <row r="59" spans="1:7" ht="25.5" customHeight="1">
      <c r="A59" s="85" t="s">
        <v>192</v>
      </c>
      <c r="B59" s="70" t="s">
        <v>369</v>
      </c>
      <c r="C59" s="77" t="s">
        <v>1</v>
      </c>
      <c r="D59" s="2" t="s">
        <v>183</v>
      </c>
      <c r="E59" s="1" t="s">
        <v>193</v>
      </c>
      <c r="F59" s="72"/>
      <c r="G59" s="73">
        <f>G60</f>
        <v>100</v>
      </c>
    </row>
    <row r="60" spans="1:7" ht="25.5" customHeight="1">
      <c r="A60" s="85" t="s">
        <v>194</v>
      </c>
      <c r="B60" s="69" t="s">
        <v>393</v>
      </c>
      <c r="C60" s="77" t="s">
        <v>1</v>
      </c>
      <c r="D60" s="2" t="s">
        <v>183</v>
      </c>
      <c r="E60" s="1" t="s">
        <v>193</v>
      </c>
      <c r="F60" s="72" t="s">
        <v>392</v>
      </c>
      <c r="G60" s="73">
        <v>100</v>
      </c>
    </row>
    <row r="61" spans="1:7" ht="37.5" customHeight="1">
      <c r="A61" s="85" t="s">
        <v>414</v>
      </c>
      <c r="B61" s="70" t="s">
        <v>195</v>
      </c>
      <c r="C61" s="77" t="s">
        <v>1</v>
      </c>
      <c r="D61" s="2" t="s">
        <v>183</v>
      </c>
      <c r="E61" s="1" t="s">
        <v>341</v>
      </c>
      <c r="F61" s="72"/>
      <c r="G61" s="73">
        <f>G62</f>
        <v>60</v>
      </c>
    </row>
    <row r="62" spans="1:7" ht="18" customHeight="1">
      <c r="A62" s="85" t="s">
        <v>415</v>
      </c>
      <c r="B62" s="69" t="s">
        <v>363</v>
      </c>
      <c r="C62" s="77" t="s">
        <v>1</v>
      </c>
      <c r="D62" s="2" t="s">
        <v>183</v>
      </c>
      <c r="E62" s="1" t="s">
        <v>341</v>
      </c>
      <c r="F62" s="72" t="s">
        <v>364</v>
      </c>
      <c r="G62" s="73">
        <f>SUM(G63)</f>
        <v>60</v>
      </c>
    </row>
    <row r="63" spans="1:7" ht="25.5" customHeight="1">
      <c r="A63" s="85" t="s">
        <v>434</v>
      </c>
      <c r="B63" s="69" t="s">
        <v>399</v>
      </c>
      <c r="C63" s="77" t="s">
        <v>1</v>
      </c>
      <c r="D63" s="2" t="s">
        <v>183</v>
      </c>
      <c r="E63" s="1" t="s">
        <v>341</v>
      </c>
      <c r="F63" s="72" t="s">
        <v>398</v>
      </c>
      <c r="G63" s="73">
        <v>60</v>
      </c>
    </row>
    <row r="64" spans="1:7" ht="24.75" customHeight="1">
      <c r="A64" s="85" t="s">
        <v>416</v>
      </c>
      <c r="B64" s="70" t="s">
        <v>214</v>
      </c>
      <c r="C64" s="77" t="s">
        <v>1</v>
      </c>
      <c r="D64" s="77" t="s">
        <v>183</v>
      </c>
      <c r="E64" s="96" t="s">
        <v>215</v>
      </c>
      <c r="F64" s="78"/>
      <c r="G64" s="73">
        <f>G65</f>
        <v>120</v>
      </c>
    </row>
    <row r="65" spans="1:7" ht="24.75" customHeight="1">
      <c r="A65" s="85" t="s">
        <v>417</v>
      </c>
      <c r="B65" s="69" t="s">
        <v>393</v>
      </c>
      <c r="C65" s="77" t="s">
        <v>1</v>
      </c>
      <c r="D65" s="77" t="s">
        <v>183</v>
      </c>
      <c r="E65" s="96" t="s">
        <v>215</v>
      </c>
      <c r="F65" s="78" t="s">
        <v>392</v>
      </c>
      <c r="G65" s="73">
        <v>120</v>
      </c>
    </row>
    <row r="66" spans="1:7" ht="40.5" customHeight="1">
      <c r="A66" s="85" t="s">
        <v>418</v>
      </c>
      <c r="B66" s="70" t="s">
        <v>376</v>
      </c>
      <c r="C66" s="77" t="s">
        <v>1</v>
      </c>
      <c r="D66" s="2" t="s">
        <v>183</v>
      </c>
      <c r="E66" s="1" t="s">
        <v>377</v>
      </c>
      <c r="F66" s="72"/>
      <c r="G66" s="73">
        <f>SUM(G67)</f>
        <v>100</v>
      </c>
    </row>
    <row r="67" spans="1:7" ht="27" customHeight="1">
      <c r="A67" s="85" t="s">
        <v>419</v>
      </c>
      <c r="B67" s="69" t="s">
        <v>393</v>
      </c>
      <c r="C67" s="77" t="s">
        <v>1</v>
      </c>
      <c r="D67" s="2" t="s">
        <v>183</v>
      </c>
      <c r="E67" s="1" t="s">
        <v>377</v>
      </c>
      <c r="F67" s="72" t="s">
        <v>392</v>
      </c>
      <c r="G67" s="73">
        <v>100</v>
      </c>
    </row>
    <row r="68" spans="1:7" ht="27.75" customHeight="1">
      <c r="A68" s="85" t="s">
        <v>420</v>
      </c>
      <c r="B68" s="70" t="s">
        <v>378</v>
      </c>
      <c r="C68" s="77" t="s">
        <v>1</v>
      </c>
      <c r="D68" s="2" t="s">
        <v>183</v>
      </c>
      <c r="E68" s="1" t="s">
        <v>379</v>
      </c>
      <c r="F68" s="72"/>
      <c r="G68" s="73">
        <f>SUM(G69)</f>
        <v>200</v>
      </c>
    </row>
    <row r="69" spans="1:7" ht="24.75" customHeight="1">
      <c r="A69" s="85" t="s">
        <v>421</v>
      </c>
      <c r="B69" s="69" t="s">
        <v>393</v>
      </c>
      <c r="C69" s="77" t="s">
        <v>1</v>
      </c>
      <c r="D69" s="2" t="s">
        <v>183</v>
      </c>
      <c r="E69" s="1" t="s">
        <v>379</v>
      </c>
      <c r="F69" s="72" t="s">
        <v>392</v>
      </c>
      <c r="G69" s="73">
        <v>200</v>
      </c>
    </row>
    <row r="70" spans="1:7" ht="64.5" customHeight="1">
      <c r="A70" s="85" t="s">
        <v>424</v>
      </c>
      <c r="B70" s="70" t="s">
        <v>380</v>
      </c>
      <c r="C70" s="77" t="s">
        <v>1</v>
      </c>
      <c r="D70" s="2" t="s">
        <v>183</v>
      </c>
      <c r="E70" s="1" t="s">
        <v>381</v>
      </c>
      <c r="F70" s="72"/>
      <c r="G70" s="73">
        <f>SUM(G71)</f>
        <v>200</v>
      </c>
    </row>
    <row r="71" spans="1:7" ht="24.75" customHeight="1">
      <c r="A71" s="85" t="s">
        <v>425</v>
      </c>
      <c r="B71" s="69" t="s">
        <v>393</v>
      </c>
      <c r="C71" s="77" t="s">
        <v>1</v>
      </c>
      <c r="D71" s="2" t="s">
        <v>183</v>
      </c>
      <c r="E71" s="1" t="s">
        <v>381</v>
      </c>
      <c r="F71" s="72" t="s">
        <v>392</v>
      </c>
      <c r="G71" s="73">
        <v>200</v>
      </c>
    </row>
    <row r="72" spans="1:12" s="93" customFormat="1" ht="31.5" customHeight="1">
      <c r="A72" s="83" t="s">
        <v>196</v>
      </c>
      <c r="B72" s="61" t="s">
        <v>197</v>
      </c>
      <c r="C72" s="77" t="s">
        <v>1</v>
      </c>
      <c r="D72" s="62" t="s">
        <v>198</v>
      </c>
      <c r="E72" s="3"/>
      <c r="F72" s="3"/>
      <c r="G72" s="4">
        <f>G73+G78</f>
        <v>410</v>
      </c>
      <c r="K72" s="65"/>
      <c r="L72" s="94"/>
    </row>
    <row r="73" spans="1:7" s="93" customFormat="1" ht="39.75" customHeight="1">
      <c r="A73" s="83" t="s">
        <v>140</v>
      </c>
      <c r="B73" s="61" t="s">
        <v>199</v>
      </c>
      <c r="C73" s="77" t="s">
        <v>1</v>
      </c>
      <c r="D73" s="77" t="s">
        <v>200</v>
      </c>
      <c r="E73" s="3"/>
      <c r="F73" s="3"/>
      <c r="G73" s="4">
        <f>G74+G76</f>
        <v>410</v>
      </c>
    </row>
    <row r="74" spans="1:7" s="93" customFormat="1" ht="41.25" customHeight="1">
      <c r="A74" s="85" t="s">
        <v>143</v>
      </c>
      <c r="B74" s="70" t="s">
        <v>201</v>
      </c>
      <c r="C74" s="77" t="s">
        <v>1</v>
      </c>
      <c r="D74" s="2" t="s">
        <v>200</v>
      </c>
      <c r="E74" s="72" t="s">
        <v>202</v>
      </c>
      <c r="F74" s="72"/>
      <c r="G74" s="73">
        <f>G75</f>
        <v>350</v>
      </c>
    </row>
    <row r="75" spans="1:7" s="93" customFormat="1" ht="26.25" customHeight="1">
      <c r="A75" s="85" t="s">
        <v>146</v>
      </c>
      <c r="B75" s="69" t="s">
        <v>393</v>
      </c>
      <c r="C75" s="77" t="s">
        <v>1</v>
      </c>
      <c r="D75" s="2" t="s">
        <v>200</v>
      </c>
      <c r="E75" s="72" t="s">
        <v>202</v>
      </c>
      <c r="F75" s="72" t="s">
        <v>392</v>
      </c>
      <c r="G75" s="73">
        <v>350</v>
      </c>
    </row>
    <row r="76" spans="1:7" s="93" customFormat="1" ht="78.75" customHeight="1">
      <c r="A76" s="85" t="s">
        <v>170</v>
      </c>
      <c r="B76" s="70" t="s">
        <v>342</v>
      </c>
      <c r="C76" s="77" t="s">
        <v>1</v>
      </c>
      <c r="D76" s="2" t="s">
        <v>200</v>
      </c>
      <c r="E76" s="72" t="s">
        <v>203</v>
      </c>
      <c r="F76" s="72"/>
      <c r="G76" s="73">
        <f>G77</f>
        <v>60</v>
      </c>
    </row>
    <row r="77" spans="1:7" s="93" customFormat="1" ht="25.5" customHeight="1">
      <c r="A77" s="85" t="s">
        <v>173</v>
      </c>
      <c r="B77" s="69" t="s">
        <v>393</v>
      </c>
      <c r="C77" s="77" t="s">
        <v>1</v>
      </c>
      <c r="D77" s="2" t="s">
        <v>200</v>
      </c>
      <c r="E77" s="72" t="s">
        <v>203</v>
      </c>
      <c r="F77" s="72" t="s">
        <v>392</v>
      </c>
      <c r="G77" s="73">
        <v>60</v>
      </c>
    </row>
    <row r="78" spans="1:7" s="93" customFormat="1" ht="13.5" customHeight="1" hidden="1">
      <c r="A78" s="81" t="s">
        <v>149</v>
      </c>
      <c r="B78" s="67" t="s">
        <v>204</v>
      </c>
      <c r="C78" s="77" t="s">
        <v>1</v>
      </c>
      <c r="D78" s="6" t="s">
        <v>205</v>
      </c>
      <c r="E78" s="7"/>
      <c r="F78" s="80"/>
      <c r="G78" s="33">
        <f>G79</f>
        <v>0</v>
      </c>
    </row>
    <row r="79" spans="1:7" s="93" customFormat="1" ht="26.25" customHeight="1" hidden="1">
      <c r="A79" s="85" t="s">
        <v>152</v>
      </c>
      <c r="B79" s="70" t="s">
        <v>206</v>
      </c>
      <c r="C79" s="77" t="s">
        <v>1</v>
      </c>
      <c r="D79" s="2" t="s">
        <v>205</v>
      </c>
      <c r="E79" s="1" t="s">
        <v>207</v>
      </c>
      <c r="F79" s="72"/>
      <c r="G79" s="73">
        <f>G80</f>
        <v>0</v>
      </c>
    </row>
    <row r="80" spans="1:7" s="93" customFormat="1" ht="24.75" customHeight="1" hidden="1">
      <c r="A80" s="85" t="s">
        <v>154</v>
      </c>
      <c r="B80" s="69" t="s">
        <v>147</v>
      </c>
      <c r="C80" s="77" t="s">
        <v>1</v>
      </c>
      <c r="D80" s="2" t="s">
        <v>205</v>
      </c>
      <c r="E80" s="1" t="s">
        <v>207</v>
      </c>
      <c r="F80" s="72" t="s">
        <v>148</v>
      </c>
      <c r="G80" s="73">
        <v>0</v>
      </c>
    </row>
    <row r="81" spans="1:7" s="93" customFormat="1" ht="16.5" customHeight="1">
      <c r="A81" s="61" t="s">
        <v>208</v>
      </c>
      <c r="B81" s="67" t="s">
        <v>209</v>
      </c>
      <c r="C81" s="77" t="s">
        <v>1</v>
      </c>
      <c r="D81" s="6" t="s">
        <v>210</v>
      </c>
      <c r="E81" s="1"/>
      <c r="F81" s="72"/>
      <c r="G81" s="33">
        <f>G82</f>
        <v>568</v>
      </c>
    </row>
    <row r="82" spans="1:7" s="93" customFormat="1" ht="15.75" customHeight="1">
      <c r="A82" s="61">
        <v>1</v>
      </c>
      <c r="B82" s="67" t="s">
        <v>211</v>
      </c>
      <c r="C82" s="77" t="s">
        <v>1</v>
      </c>
      <c r="D82" s="6" t="s">
        <v>212</v>
      </c>
      <c r="E82" s="1"/>
      <c r="F82" s="72"/>
      <c r="G82" s="33">
        <f>SUM(G83)</f>
        <v>568</v>
      </c>
    </row>
    <row r="83" spans="1:7" s="95" customFormat="1" ht="129" customHeight="1">
      <c r="A83" s="5" t="s">
        <v>143</v>
      </c>
      <c r="B83" s="70" t="s">
        <v>304</v>
      </c>
      <c r="C83" s="77" t="s">
        <v>1</v>
      </c>
      <c r="D83" s="77" t="s">
        <v>212</v>
      </c>
      <c r="E83" s="1" t="s">
        <v>213</v>
      </c>
      <c r="F83" s="72"/>
      <c r="G83" s="79">
        <f>SUM(G84)</f>
        <v>568</v>
      </c>
    </row>
    <row r="84" spans="1:7" s="95" customFormat="1" ht="38.25" customHeight="1">
      <c r="A84" s="5" t="s">
        <v>146</v>
      </c>
      <c r="B84" s="69" t="s">
        <v>401</v>
      </c>
      <c r="C84" s="77" t="s">
        <v>1</v>
      </c>
      <c r="D84" s="77" t="s">
        <v>212</v>
      </c>
      <c r="E84" s="1" t="s">
        <v>213</v>
      </c>
      <c r="F84" s="72" t="s">
        <v>370</v>
      </c>
      <c r="G84" s="79">
        <v>568</v>
      </c>
    </row>
    <row r="85" spans="1:12" s="93" customFormat="1" ht="18" customHeight="1">
      <c r="A85" s="61" t="s">
        <v>216</v>
      </c>
      <c r="B85" s="61" t="s">
        <v>217</v>
      </c>
      <c r="C85" s="6" t="s">
        <v>1</v>
      </c>
      <c r="D85" s="62" t="s">
        <v>218</v>
      </c>
      <c r="E85" s="3"/>
      <c r="F85" s="3"/>
      <c r="G85" s="4">
        <f>G86</f>
        <v>39317</v>
      </c>
      <c r="J85" s="94"/>
      <c r="K85" s="65"/>
      <c r="L85" s="94"/>
    </row>
    <row r="86" spans="1:7" s="93" customFormat="1" ht="15.75" customHeight="1">
      <c r="A86" s="81" t="s">
        <v>140</v>
      </c>
      <c r="B86" s="61" t="s">
        <v>219</v>
      </c>
      <c r="C86" s="6" t="s">
        <v>1</v>
      </c>
      <c r="D86" s="62" t="s">
        <v>220</v>
      </c>
      <c r="E86" s="3"/>
      <c r="F86" s="3"/>
      <c r="G86" s="4">
        <f>G87+G98+G105+G112</f>
        <v>39317</v>
      </c>
    </row>
    <row r="87" spans="1:7" s="93" customFormat="1" ht="28.5" customHeight="1">
      <c r="A87" s="86" t="s">
        <v>140</v>
      </c>
      <c r="B87" s="67" t="s">
        <v>345</v>
      </c>
      <c r="C87" s="77" t="s">
        <v>1</v>
      </c>
      <c r="D87" s="77" t="s">
        <v>220</v>
      </c>
      <c r="E87" s="78" t="s">
        <v>221</v>
      </c>
      <c r="F87" s="78"/>
      <c r="G87" s="79">
        <f>G88+G90+G92+G95</f>
        <v>23408</v>
      </c>
    </row>
    <row r="88" spans="1:7" s="93" customFormat="1" ht="39" customHeight="1">
      <c r="A88" s="86" t="s">
        <v>143</v>
      </c>
      <c r="B88" s="70" t="s">
        <v>346</v>
      </c>
      <c r="C88" s="77" t="s">
        <v>1</v>
      </c>
      <c r="D88" s="77" t="s">
        <v>220</v>
      </c>
      <c r="E88" s="78" t="s">
        <v>222</v>
      </c>
      <c r="F88" s="78"/>
      <c r="G88" s="79">
        <f>G89</f>
        <v>20683</v>
      </c>
    </row>
    <row r="89" spans="1:7" s="93" customFormat="1" ht="27" customHeight="1">
      <c r="A89" s="86" t="s">
        <v>146</v>
      </c>
      <c r="B89" s="69" t="s">
        <v>393</v>
      </c>
      <c r="C89" s="77" t="s">
        <v>1</v>
      </c>
      <c r="D89" s="77" t="s">
        <v>220</v>
      </c>
      <c r="E89" s="78" t="s">
        <v>222</v>
      </c>
      <c r="F89" s="78" t="s">
        <v>392</v>
      </c>
      <c r="G89" s="79">
        <v>20683</v>
      </c>
    </row>
    <row r="90" spans="1:7" s="93" customFormat="1" ht="37.5" customHeight="1" hidden="1">
      <c r="A90" s="86" t="s">
        <v>170</v>
      </c>
      <c r="B90" s="70" t="s">
        <v>385</v>
      </c>
      <c r="C90" s="77" t="s">
        <v>1</v>
      </c>
      <c r="D90" s="77" t="s">
        <v>220</v>
      </c>
      <c r="E90" s="78" t="s">
        <v>223</v>
      </c>
      <c r="F90" s="78"/>
      <c r="G90" s="79">
        <f>G91</f>
        <v>0</v>
      </c>
    </row>
    <row r="91" spans="1:7" s="93" customFormat="1" ht="25.5" customHeight="1" hidden="1">
      <c r="A91" s="86" t="s">
        <v>173</v>
      </c>
      <c r="B91" s="69" t="s">
        <v>147</v>
      </c>
      <c r="C91" s="77" t="s">
        <v>1</v>
      </c>
      <c r="D91" s="77" t="s">
        <v>220</v>
      </c>
      <c r="E91" s="78" t="s">
        <v>223</v>
      </c>
      <c r="F91" s="78" t="s">
        <v>362</v>
      </c>
      <c r="G91" s="79"/>
    </row>
    <row r="92" spans="1:7" s="93" customFormat="1" ht="27.75" customHeight="1">
      <c r="A92" s="86" t="s">
        <v>170</v>
      </c>
      <c r="B92" s="70" t="s">
        <v>228</v>
      </c>
      <c r="C92" s="77" t="s">
        <v>1</v>
      </c>
      <c r="D92" s="77" t="s">
        <v>220</v>
      </c>
      <c r="E92" s="78" t="s">
        <v>229</v>
      </c>
      <c r="F92" s="78"/>
      <c r="G92" s="79">
        <f>G93+G94</f>
        <v>2525</v>
      </c>
    </row>
    <row r="93" spans="1:7" s="93" customFormat="1" ht="25.5" customHeight="1">
      <c r="A93" s="86" t="s">
        <v>173</v>
      </c>
      <c r="B93" s="69" t="s">
        <v>393</v>
      </c>
      <c r="C93" s="77" t="s">
        <v>1</v>
      </c>
      <c r="D93" s="77" t="s">
        <v>220</v>
      </c>
      <c r="E93" s="78" t="s">
        <v>229</v>
      </c>
      <c r="F93" s="78" t="s">
        <v>392</v>
      </c>
      <c r="G93" s="79">
        <v>2525</v>
      </c>
    </row>
    <row r="94" spans="1:7" s="93" customFormat="1" ht="39" customHeight="1" hidden="1">
      <c r="A94" s="86" t="s">
        <v>305</v>
      </c>
      <c r="B94" s="69" t="s">
        <v>225</v>
      </c>
      <c r="C94" s="77" t="s">
        <v>1</v>
      </c>
      <c r="D94" s="77" t="s">
        <v>220</v>
      </c>
      <c r="E94" s="78" t="s">
        <v>229</v>
      </c>
      <c r="F94" s="78" t="s">
        <v>226</v>
      </c>
      <c r="G94" s="79">
        <v>0</v>
      </c>
    </row>
    <row r="95" spans="1:7" s="93" customFormat="1" ht="67.5" customHeight="1">
      <c r="A95" s="86" t="s">
        <v>227</v>
      </c>
      <c r="B95" s="70" t="s">
        <v>347</v>
      </c>
      <c r="C95" s="77" t="s">
        <v>1</v>
      </c>
      <c r="D95" s="77" t="s">
        <v>220</v>
      </c>
      <c r="E95" s="78" t="s">
        <v>231</v>
      </c>
      <c r="F95" s="78"/>
      <c r="G95" s="79">
        <f>G96</f>
        <v>200</v>
      </c>
    </row>
    <row r="96" spans="1:7" s="93" customFormat="1" ht="27" customHeight="1">
      <c r="A96" s="86" t="s">
        <v>230</v>
      </c>
      <c r="B96" s="69" t="s">
        <v>393</v>
      </c>
      <c r="C96" s="77" t="s">
        <v>1</v>
      </c>
      <c r="D96" s="77" t="s">
        <v>220</v>
      </c>
      <c r="E96" s="78" t="s">
        <v>231</v>
      </c>
      <c r="F96" s="78" t="s">
        <v>392</v>
      </c>
      <c r="G96" s="79">
        <v>200</v>
      </c>
    </row>
    <row r="97" spans="1:7" s="93" customFormat="1" ht="38.25" customHeight="1" hidden="1">
      <c r="A97" s="86" t="s">
        <v>306</v>
      </c>
      <c r="B97" s="69" t="s">
        <v>225</v>
      </c>
      <c r="C97" s="77" t="s">
        <v>1</v>
      </c>
      <c r="D97" s="77" t="s">
        <v>220</v>
      </c>
      <c r="E97" s="78" t="s">
        <v>232</v>
      </c>
      <c r="F97" s="78" t="s">
        <v>226</v>
      </c>
      <c r="G97" s="79">
        <v>0</v>
      </c>
    </row>
    <row r="98" spans="1:7" s="93" customFormat="1" ht="41.25" customHeight="1">
      <c r="A98" s="86" t="s">
        <v>149</v>
      </c>
      <c r="B98" s="67" t="s">
        <v>348</v>
      </c>
      <c r="C98" s="77" t="s">
        <v>1</v>
      </c>
      <c r="D98" s="77" t="s">
        <v>220</v>
      </c>
      <c r="E98" s="78" t="s">
        <v>233</v>
      </c>
      <c r="F98" s="78"/>
      <c r="G98" s="79">
        <f>G99+G101+G103</f>
        <v>1248</v>
      </c>
    </row>
    <row r="99" spans="1:7" s="93" customFormat="1" ht="26.25" customHeight="1">
      <c r="A99" s="86" t="s">
        <v>152</v>
      </c>
      <c r="B99" s="70" t="s">
        <v>351</v>
      </c>
      <c r="C99" s="77" t="s">
        <v>1</v>
      </c>
      <c r="D99" s="77" t="s">
        <v>220</v>
      </c>
      <c r="E99" s="78" t="s">
        <v>352</v>
      </c>
      <c r="F99" s="78"/>
      <c r="G99" s="79">
        <f>G100</f>
        <v>918</v>
      </c>
    </row>
    <row r="100" spans="1:7" s="93" customFormat="1" ht="27" customHeight="1">
      <c r="A100" s="86" t="s">
        <v>154</v>
      </c>
      <c r="B100" s="69" t="s">
        <v>393</v>
      </c>
      <c r="C100" s="77" t="s">
        <v>1</v>
      </c>
      <c r="D100" s="77" t="s">
        <v>220</v>
      </c>
      <c r="E100" s="78" t="s">
        <v>352</v>
      </c>
      <c r="F100" s="78" t="s">
        <v>392</v>
      </c>
      <c r="G100" s="79">
        <v>918</v>
      </c>
    </row>
    <row r="101" spans="1:7" s="93" customFormat="1" ht="26.25" customHeight="1">
      <c r="A101" s="86" t="s">
        <v>155</v>
      </c>
      <c r="B101" s="70" t="s">
        <v>353</v>
      </c>
      <c r="C101" s="77" t="s">
        <v>1</v>
      </c>
      <c r="D101" s="77" t="s">
        <v>220</v>
      </c>
      <c r="E101" s="78" t="s">
        <v>235</v>
      </c>
      <c r="F101" s="78"/>
      <c r="G101" s="79">
        <f>G102</f>
        <v>150</v>
      </c>
    </row>
    <row r="102" spans="1:7" s="93" customFormat="1" ht="27" customHeight="1">
      <c r="A102" s="86" t="s">
        <v>236</v>
      </c>
      <c r="B102" s="69" t="s">
        <v>393</v>
      </c>
      <c r="C102" s="77" t="s">
        <v>1</v>
      </c>
      <c r="D102" s="77" t="s">
        <v>220</v>
      </c>
      <c r="E102" s="78" t="s">
        <v>235</v>
      </c>
      <c r="F102" s="78" t="s">
        <v>392</v>
      </c>
      <c r="G102" s="79">
        <v>150</v>
      </c>
    </row>
    <row r="103" spans="1:7" s="93" customFormat="1" ht="27" customHeight="1">
      <c r="A103" s="86" t="s">
        <v>349</v>
      </c>
      <c r="B103" s="70" t="s">
        <v>234</v>
      </c>
      <c r="C103" s="77" t="s">
        <v>1</v>
      </c>
      <c r="D103" s="77" t="s">
        <v>220</v>
      </c>
      <c r="E103" s="78" t="s">
        <v>354</v>
      </c>
      <c r="F103" s="78"/>
      <c r="G103" s="79">
        <f>SUM(G104)</f>
        <v>180</v>
      </c>
    </row>
    <row r="104" spans="1:7" s="93" customFormat="1" ht="27" customHeight="1">
      <c r="A104" s="86" t="s">
        <v>350</v>
      </c>
      <c r="B104" s="69" t="s">
        <v>393</v>
      </c>
      <c r="C104" s="77" t="s">
        <v>1</v>
      </c>
      <c r="D104" s="77" t="s">
        <v>220</v>
      </c>
      <c r="E104" s="78" t="s">
        <v>354</v>
      </c>
      <c r="F104" s="78" t="s">
        <v>392</v>
      </c>
      <c r="G104" s="79">
        <v>180</v>
      </c>
    </row>
    <row r="105" spans="1:7" s="93" customFormat="1" ht="26.25" customHeight="1">
      <c r="A105" s="86" t="s">
        <v>181</v>
      </c>
      <c r="B105" s="67" t="s">
        <v>237</v>
      </c>
      <c r="C105" s="77" t="s">
        <v>1</v>
      </c>
      <c r="D105" s="77" t="s">
        <v>220</v>
      </c>
      <c r="E105" s="78" t="s">
        <v>238</v>
      </c>
      <c r="F105" s="78"/>
      <c r="G105" s="79">
        <f>G106+G108+G110</f>
        <v>3633</v>
      </c>
    </row>
    <row r="106" spans="1:7" s="93" customFormat="1" ht="27" customHeight="1" hidden="1">
      <c r="A106" s="86" t="s">
        <v>184</v>
      </c>
      <c r="B106" s="70" t="s">
        <v>239</v>
      </c>
      <c r="C106" s="77" t="s">
        <v>1</v>
      </c>
      <c r="D106" s="77" t="s">
        <v>220</v>
      </c>
      <c r="E106" s="78" t="s">
        <v>240</v>
      </c>
      <c r="F106" s="78"/>
      <c r="G106" s="79">
        <f>G107</f>
        <v>0</v>
      </c>
    </row>
    <row r="107" spans="1:7" s="93" customFormat="1" ht="25.5" customHeight="1" hidden="1">
      <c r="A107" s="86" t="s">
        <v>187</v>
      </c>
      <c r="B107" s="69" t="s">
        <v>147</v>
      </c>
      <c r="C107" s="77" t="s">
        <v>1</v>
      </c>
      <c r="D107" s="77" t="s">
        <v>220</v>
      </c>
      <c r="E107" s="78" t="s">
        <v>240</v>
      </c>
      <c r="F107" s="78" t="s">
        <v>148</v>
      </c>
      <c r="G107" s="79">
        <v>0</v>
      </c>
    </row>
    <row r="108" spans="1:7" s="93" customFormat="1" ht="25.5" customHeight="1">
      <c r="A108" s="86" t="s">
        <v>184</v>
      </c>
      <c r="B108" s="70" t="s">
        <v>355</v>
      </c>
      <c r="C108" s="77" t="s">
        <v>1</v>
      </c>
      <c r="D108" s="77" t="s">
        <v>220</v>
      </c>
      <c r="E108" s="78" t="s">
        <v>241</v>
      </c>
      <c r="F108" s="78"/>
      <c r="G108" s="79">
        <f>G109</f>
        <v>3136</v>
      </c>
    </row>
    <row r="109" spans="1:7" s="93" customFormat="1" ht="24.75" customHeight="1">
      <c r="A109" s="86" t="s">
        <v>187</v>
      </c>
      <c r="B109" s="69" t="s">
        <v>393</v>
      </c>
      <c r="C109" s="77" t="s">
        <v>1</v>
      </c>
      <c r="D109" s="77" t="s">
        <v>220</v>
      </c>
      <c r="E109" s="78" t="s">
        <v>241</v>
      </c>
      <c r="F109" s="78" t="s">
        <v>392</v>
      </c>
      <c r="G109" s="79">
        <v>3136</v>
      </c>
    </row>
    <row r="110" spans="1:7" s="93" customFormat="1" ht="52.5" customHeight="1">
      <c r="A110" s="86" t="s">
        <v>188</v>
      </c>
      <c r="B110" s="70" t="s">
        <v>356</v>
      </c>
      <c r="C110" s="77" t="s">
        <v>1</v>
      </c>
      <c r="D110" s="77" t="s">
        <v>220</v>
      </c>
      <c r="E110" s="78" t="s">
        <v>357</v>
      </c>
      <c r="F110" s="78"/>
      <c r="G110" s="79">
        <f>SUM(G111)</f>
        <v>497</v>
      </c>
    </row>
    <row r="111" spans="1:7" s="93" customFormat="1" ht="24.75" customHeight="1">
      <c r="A111" s="86" t="s">
        <v>191</v>
      </c>
      <c r="B111" s="69" t="s">
        <v>393</v>
      </c>
      <c r="C111" s="77" t="s">
        <v>1</v>
      </c>
      <c r="D111" s="77" t="s">
        <v>220</v>
      </c>
      <c r="E111" s="78" t="s">
        <v>357</v>
      </c>
      <c r="F111" s="78" t="s">
        <v>392</v>
      </c>
      <c r="G111" s="79">
        <v>497</v>
      </c>
    </row>
    <row r="112" spans="1:7" s="93" customFormat="1" ht="15" customHeight="1">
      <c r="A112" s="86" t="s">
        <v>242</v>
      </c>
      <c r="B112" s="67" t="s">
        <v>384</v>
      </c>
      <c r="C112" s="77" t="s">
        <v>1</v>
      </c>
      <c r="D112" s="77" t="s">
        <v>220</v>
      </c>
      <c r="E112" s="78" t="s">
        <v>243</v>
      </c>
      <c r="F112" s="80"/>
      <c r="G112" s="79">
        <f>G113+G116+G118</f>
        <v>11028</v>
      </c>
    </row>
    <row r="113" spans="1:7" s="93" customFormat="1" ht="38.25" customHeight="1">
      <c r="A113" s="86" t="s">
        <v>244</v>
      </c>
      <c r="B113" s="70" t="s">
        <v>358</v>
      </c>
      <c r="C113" s="77" t="s">
        <v>1</v>
      </c>
      <c r="D113" s="77" t="s">
        <v>220</v>
      </c>
      <c r="E113" s="78" t="s">
        <v>245</v>
      </c>
      <c r="F113" s="78"/>
      <c r="G113" s="79">
        <f>SUM(G114+G115)</f>
        <v>9576</v>
      </c>
    </row>
    <row r="114" spans="1:7" s="93" customFormat="1" ht="27" customHeight="1">
      <c r="A114" s="86" t="s">
        <v>246</v>
      </c>
      <c r="B114" s="69" t="s">
        <v>393</v>
      </c>
      <c r="C114" s="77" t="s">
        <v>1</v>
      </c>
      <c r="D114" s="77" t="s">
        <v>220</v>
      </c>
      <c r="E114" s="78" t="s">
        <v>245</v>
      </c>
      <c r="F114" s="78" t="s">
        <v>392</v>
      </c>
      <c r="G114" s="79">
        <v>9576</v>
      </c>
    </row>
    <row r="115" spans="1:7" s="93" customFormat="1" ht="39" customHeight="1" hidden="1">
      <c r="A115" s="86" t="s">
        <v>307</v>
      </c>
      <c r="B115" s="69" t="s">
        <v>225</v>
      </c>
      <c r="C115" s="77" t="s">
        <v>1</v>
      </c>
      <c r="D115" s="77" t="s">
        <v>220</v>
      </c>
      <c r="E115" s="78" t="s">
        <v>245</v>
      </c>
      <c r="F115" s="78" t="s">
        <v>226</v>
      </c>
      <c r="G115" s="79">
        <v>0</v>
      </c>
    </row>
    <row r="116" spans="1:7" s="93" customFormat="1" ht="27" customHeight="1">
      <c r="A116" s="86" t="s">
        <v>247</v>
      </c>
      <c r="B116" s="70" t="s">
        <v>359</v>
      </c>
      <c r="C116" s="77" t="s">
        <v>1</v>
      </c>
      <c r="D116" s="77" t="s">
        <v>220</v>
      </c>
      <c r="E116" s="78" t="s">
        <v>249</v>
      </c>
      <c r="F116" s="78"/>
      <c r="G116" s="79">
        <f>SUM(G117)</f>
        <v>275</v>
      </c>
    </row>
    <row r="117" spans="1:7" s="93" customFormat="1" ht="27" customHeight="1">
      <c r="A117" s="86" t="s">
        <v>250</v>
      </c>
      <c r="B117" s="69" t="s">
        <v>393</v>
      </c>
      <c r="C117" s="77" t="s">
        <v>1</v>
      </c>
      <c r="D117" s="77" t="s">
        <v>220</v>
      </c>
      <c r="E117" s="78" t="s">
        <v>249</v>
      </c>
      <c r="F117" s="78" t="s">
        <v>392</v>
      </c>
      <c r="G117" s="79">
        <v>275</v>
      </c>
    </row>
    <row r="118" spans="1:7" s="93" customFormat="1" ht="40.5" customHeight="1">
      <c r="A118" s="86" t="s">
        <v>422</v>
      </c>
      <c r="B118" s="70" t="s">
        <v>248</v>
      </c>
      <c r="C118" s="77" t="s">
        <v>1</v>
      </c>
      <c r="D118" s="77" t="s">
        <v>220</v>
      </c>
      <c r="E118" s="78" t="s">
        <v>360</v>
      </c>
      <c r="F118" s="78"/>
      <c r="G118" s="79">
        <f>G119</f>
        <v>1177</v>
      </c>
    </row>
    <row r="119" spans="1:7" s="93" customFormat="1" ht="24" customHeight="1">
      <c r="A119" s="86" t="s">
        <v>423</v>
      </c>
      <c r="B119" s="69" t="s">
        <v>361</v>
      </c>
      <c r="C119" s="77" t="s">
        <v>1</v>
      </c>
      <c r="D119" s="77" t="s">
        <v>220</v>
      </c>
      <c r="E119" s="78" t="s">
        <v>360</v>
      </c>
      <c r="F119" s="78" t="s">
        <v>392</v>
      </c>
      <c r="G119" s="79">
        <v>1177</v>
      </c>
    </row>
    <row r="120" spans="1:7" s="93" customFormat="1" ht="15" customHeight="1" hidden="1">
      <c r="A120" s="83" t="s">
        <v>251</v>
      </c>
      <c r="B120" s="67" t="s">
        <v>252</v>
      </c>
      <c r="C120" s="6" t="s">
        <v>1</v>
      </c>
      <c r="D120" s="6" t="s">
        <v>253</v>
      </c>
      <c r="E120" s="80"/>
      <c r="F120" s="80"/>
      <c r="G120" s="33">
        <f>G121</f>
        <v>0</v>
      </c>
    </row>
    <row r="121" spans="1:7" s="93" customFormat="1" ht="24" customHeight="1" hidden="1">
      <c r="A121" s="81" t="s">
        <v>140</v>
      </c>
      <c r="B121" s="67" t="s">
        <v>254</v>
      </c>
      <c r="C121" s="77" t="s">
        <v>1</v>
      </c>
      <c r="D121" s="6" t="s">
        <v>255</v>
      </c>
      <c r="E121" s="80"/>
      <c r="F121" s="80"/>
      <c r="G121" s="33">
        <f>G122</f>
        <v>0</v>
      </c>
    </row>
    <row r="122" spans="1:7" s="93" customFormat="1" ht="25.5" customHeight="1" hidden="1">
      <c r="A122" s="86" t="s">
        <v>143</v>
      </c>
      <c r="B122" s="70" t="s">
        <v>256</v>
      </c>
      <c r="C122" s="77" t="s">
        <v>1</v>
      </c>
      <c r="D122" s="77" t="s">
        <v>255</v>
      </c>
      <c r="E122" s="78" t="s">
        <v>257</v>
      </c>
      <c r="F122" s="80"/>
      <c r="G122" s="79">
        <f>G123</f>
        <v>0</v>
      </c>
    </row>
    <row r="123" spans="1:7" s="93" customFormat="1" ht="25.5" customHeight="1" hidden="1">
      <c r="A123" s="86" t="s">
        <v>146</v>
      </c>
      <c r="B123" s="69" t="s">
        <v>147</v>
      </c>
      <c r="C123" s="77" t="s">
        <v>1</v>
      </c>
      <c r="D123" s="77" t="s">
        <v>255</v>
      </c>
      <c r="E123" s="78" t="s">
        <v>257</v>
      </c>
      <c r="F123" s="78" t="s">
        <v>148</v>
      </c>
      <c r="G123" s="79">
        <v>0</v>
      </c>
    </row>
    <row r="124" spans="1:11" s="93" customFormat="1" ht="16.5" customHeight="1">
      <c r="A124" s="83" t="s">
        <v>258</v>
      </c>
      <c r="B124" s="61" t="s">
        <v>259</v>
      </c>
      <c r="C124" s="6" t="s">
        <v>1</v>
      </c>
      <c r="D124" s="62" t="s">
        <v>260</v>
      </c>
      <c r="E124" s="3"/>
      <c r="F124" s="3"/>
      <c r="G124" s="4">
        <f>G125+G128</f>
        <v>2687.9</v>
      </c>
      <c r="K124" s="97"/>
    </row>
    <row r="125" spans="1:11" s="93" customFormat="1" ht="27.75" customHeight="1">
      <c r="A125" s="83" t="s">
        <v>140</v>
      </c>
      <c r="B125" s="61" t="s">
        <v>387</v>
      </c>
      <c r="C125" s="6" t="s">
        <v>1</v>
      </c>
      <c r="D125" s="62" t="s">
        <v>388</v>
      </c>
      <c r="E125" s="3"/>
      <c r="F125" s="3"/>
      <c r="G125" s="4">
        <f>G126</f>
        <v>100</v>
      </c>
      <c r="K125" s="97"/>
    </row>
    <row r="126" spans="1:11" s="93" customFormat="1" ht="64.5" customHeight="1">
      <c r="A126" s="85" t="s">
        <v>143</v>
      </c>
      <c r="B126" s="70" t="s">
        <v>389</v>
      </c>
      <c r="C126" s="77" t="s">
        <v>1</v>
      </c>
      <c r="D126" s="2" t="s">
        <v>388</v>
      </c>
      <c r="E126" s="1" t="s">
        <v>390</v>
      </c>
      <c r="F126" s="72"/>
      <c r="G126" s="73">
        <f>G127</f>
        <v>100</v>
      </c>
      <c r="K126" s="97"/>
    </row>
    <row r="127" spans="1:11" s="93" customFormat="1" ht="25.5" customHeight="1">
      <c r="A127" s="85" t="s">
        <v>146</v>
      </c>
      <c r="B127" s="69" t="s">
        <v>393</v>
      </c>
      <c r="C127" s="77" t="s">
        <v>1</v>
      </c>
      <c r="D127" s="2" t="s">
        <v>388</v>
      </c>
      <c r="E127" s="1" t="s">
        <v>390</v>
      </c>
      <c r="F127" s="72" t="s">
        <v>392</v>
      </c>
      <c r="G127" s="73">
        <v>100</v>
      </c>
      <c r="K127" s="97"/>
    </row>
    <row r="128" spans="1:10" s="93" customFormat="1" ht="15" customHeight="1">
      <c r="A128" s="83" t="s">
        <v>149</v>
      </c>
      <c r="B128" s="61" t="s">
        <v>261</v>
      </c>
      <c r="C128" s="6" t="s">
        <v>1</v>
      </c>
      <c r="D128" s="62" t="s">
        <v>262</v>
      </c>
      <c r="E128" s="3"/>
      <c r="F128" s="3"/>
      <c r="G128" s="4">
        <f>G129+G131+G133</f>
        <v>2587.9</v>
      </c>
      <c r="I128" s="98"/>
      <c r="J128" s="94"/>
    </row>
    <row r="129" spans="1:10" s="93" customFormat="1" ht="42" customHeight="1">
      <c r="A129" s="85" t="s">
        <v>152</v>
      </c>
      <c r="B129" s="70" t="s">
        <v>263</v>
      </c>
      <c r="C129" s="77" t="s">
        <v>1</v>
      </c>
      <c r="D129" s="2" t="s">
        <v>262</v>
      </c>
      <c r="E129" s="1" t="s">
        <v>264</v>
      </c>
      <c r="F129" s="72"/>
      <c r="G129" s="73">
        <f>G130</f>
        <v>733.9</v>
      </c>
      <c r="I129" s="99"/>
      <c r="J129" s="100"/>
    </row>
    <row r="130" spans="1:9" s="93" customFormat="1" ht="26.25" customHeight="1">
      <c r="A130" s="85" t="s">
        <v>154</v>
      </c>
      <c r="B130" s="69" t="s">
        <v>393</v>
      </c>
      <c r="C130" s="77" t="s">
        <v>1</v>
      </c>
      <c r="D130" s="2" t="s">
        <v>262</v>
      </c>
      <c r="E130" s="1" t="s">
        <v>264</v>
      </c>
      <c r="F130" s="72" t="s">
        <v>392</v>
      </c>
      <c r="G130" s="73">
        <v>733.9</v>
      </c>
      <c r="I130" s="98"/>
    </row>
    <row r="131" spans="1:7" ht="38.25" customHeight="1">
      <c r="A131" s="85" t="s">
        <v>155</v>
      </c>
      <c r="B131" s="70" t="s">
        <v>265</v>
      </c>
      <c r="C131" s="77" t="s">
        <v>1</v>
      </c>
      <c r="D131" s="2" t="s">
        <v>262</v>
      </c>
      <c r="E131" s="1" t="s">
        <v>266</v>
      </c>
      <c r="F131" s="72"/>
      <c r="G131" s="73">
        <f>G132</f>
        <v>1654</v>
      </c>
    </row>
    <row r="132" spans="1:7" ht="26.25" customHeight="1">
      <c r="A132" s="85" t="s">
        <v>236</v>
      </c>
      <c r="B132" s="69" t="s">
        <v>393</v>
      </c>
      <c r="C132" s="77" t="s">
        <v>1</v>
      </c>
      <c r="D132" s="2" t="s">
        <v>262</v>
      </c>
      <c r="E132" s="1" t="s">
        <v>266</v>
      </c>
      <c r="F132" s="72" t="s">
        <v>392</v>
      </c>
      <c r="G132" s="73">
        <v>1654</v>
      </c>
    </row>
    <row r="133" spans="1:7" ht="51.75" customHeight="1">
      <c r="A133" s="85" t="s">
        <v>349</v>
      </c>
      <c r="B133" s="70" t="s">
        <v>382</v>
      </c>
      <c r="C133" s="77" t="s">
        <v>1</v>
      </c>
      <c r="D133" s="2" t="s">
        <v>262</v>
      </c>
      <c r="E133" s="1" t="s">
        <v>383</v>
      </c>
      <c r="F133" s="72"/>
      <c r="G133" s="73">
        <f>SUM(G134)</f>
        <v>200</v>
      </c>
    </row>
    <row r="134" spans="1:7" ht="26.25" customHeight="1">
      <c r="A134" s="85" t="s">
        <v>350</v>
      </c>
      <c r="B134" s="69" t="s">
        <v>393</v>
      </c>
      <c r="C134" s="77" t="s">
        <v>1</v>
      </c>
      <c r="D134" s="2" t="s">
        <v>262</v>
      </c>
      <c r="E134" s="1" t="s">
        <v>383</v>
      </c>
      <c r="F134" s="72" t="s">
        <v>392</v>
      </c>
      <c r="G134" s="73">
        <v>200</v>
      </c>
    </row>
    <row r="135" spans="1:7" s="93" customFormat="1" ht="20.25" customHeight="1">
      <c r="A135" s="61" t="s">
        <v>267</v>
      </c>
      <c r="B135" s="61" t="s">
        <v>433</v>
      </c>
      <c r="C135" s="6" t="s">
        <v>1</v>
      </c>
      <c r="D135" s="62" t="s">
        <v>268</v>
      </c>
      <c r="E135" s="3"/>
      <c r="F135" s="3"/>
      <c r="G135" s="4">
        <f>G136</f>
        <v>962.5</v>
      </c>
    </row>
    <row r="136" spans="1:7" s="93" customFormat="1" ht="15" customHeight="1">
      <c r="A136" s="61" t="s">
        <v>140</v>
      </c>
      <c r="B136" s="61" t="s">
        <v>269</v>
      </c>
      <c r="C136" s="6" t="s">
        <v>1</v>
      </c>
      <c r="D136" s="62" t="s">
        <v>270</v>
      </c>
      <c r="E136" s="3"/>
      <c r="F136" s="3"/>
      <c r="G136" s="4">
        <f>G137</f>
        <v>962.5</v>
      </c>
    </row>
    <row r="137" spans="1:7" s="93" customFormat="1" ht="40.5" customHeight="1">
      <c r="A137" s="5" t="s">
        <v>143</v>
      </c>
      <c r="B137" s="70" t="s">
        <v>271</v>
      </c>
      <c r="C137" s="77" t="s">
        <v>1</v>
      </c>
      <c r="D137" s="2" t="s">
        <v>270</v>
      </c>
      <c r="E137" s="1" t="s">
        <v>343</v>
      </c>
      <c r="F137" s="72"/>
      <c r="G137" s="73">
        <f>G138</f>
        <v>962.5</v>
      </c>
    </row>
    <row r="138" spans="1:7" s="93" customFormat="1" ht="24.75" customHeight="1">
      <c r="A138" s="101" t="s">
        <v>146</v>
      </c>
      <c r="B138" s="69" t="s">
        <v>393</v>
      </c>
      <c r="C138" s="77" t="s">
        <v>1</v>
      </c>
      <c r="D138" s="2" t="s">
        <v>270</v>
      </c>
      <c r="E138" s="1" t="s">
        <v>343</v>
      </c>
      <c r="F138" s="72" t="s">
        <v>392</v>
      </c>
      <c r="G138" s="73">
        <v>962.5</v>
      </c>
    </row>
    <row r="139" spans="1:7" s="93" customFormat="1" ht="17.25" customHeight="1">
      <c r="A139" s="61" t="s">
        <v>272</v>
      </c>
      <c r="B139" s="61" t="s">
        <v>273</v>
      </c>
      <c r="C139" s="6" t="s">
        <v>1</v>
      </c>
      <c r="D139" s="62" t="s">
        <v>274</v>
      </c>
      <c r="E139" s="3"/>
      <c r="F139" s="3"/>
      <c r="G139" s="4">
        <f>G140+G143</f>
        <v>9971.2</v>
      </c>
    </row>
    <row r="140" spans="1:7" s="93" customFormat="1" ht="15" customHeight="1">
      <c r="A140" s="61" t="s">
        <v>140</v>
      </c>
      <c r="B140" s="61" t="s">
        <v>372</v>
      </c>
      <c r="C140" s="6" t="s">
        <v>1</v>
      </c>
      <c r="D140" s="62" t="s">
        <v>373</v>
      </c>
      <c r="E140" s="3"/>
      <c r="F140" s="3"/>
      <c r="G140" s="4">
        <f>SUM(G141)</f>
        <v>149.7</v>
      </c>
    </row>
    <row r="141" spans="1:7" s="93" customFormat="1" ht="38.25" customHeight="1">
      <c r="A141" s="5" t="s">
        <v>143</v>
      </c>
      <c r="B141" s="70" t="s">
        <v>374</v>
      </c>
      <c r="C141" s="77" t="s">
        <v>1</v>
      </c>
      <c r="D141" s="77" t="s">
        <v>373</v>
      </c>
      <c r="E141" s="78" t="s">
        <v>375</v>
      </c>
      <c r="F141" s="3"/>
      <c r="G141" s="4">
        <f>SUM(G142)</f>
        <v>149.7</v>
      </c>
    </row>
    <row r="142" spans="1:7" s="93" customFormat="1" ht="24.75" customHeight="1">
      <c r="A142" s="101" t="s">
        <v>146</v>
      </c>
      <c r="B142" s="69" t="s">
        <v>402</v>
      </c>
      <c r="C142" s="77" t="s">
        <v>1</v>
      </c>
      <c r="D142" s="77" t="s">
        <v>373</v>
      </c>
      <c r="E142" s="78" t="s">
        <v>375</v>
      </c>
      <c r="F142" s="78" t="s">
        <v>391</v>
      </c>
      <c r="G142" s="79">
        <v>149.7</v>
      </c>
    </row>
    <row r="143" spans="1:7" s="93" customFormat="1" ht="14.25" customHeight="1">
      <c r="A143" s="67" t="s">
        <v>149</v>
      </c>
      <c r="B143" s="61" t="s">
        <v>275</v>
      </c>
      <c r="C143" s="6" t="s">
        <v>1</v>
      </c>
      <c r="D143" s="62" t="s">
        <v>276</v>
      </c>
      <c r="E143" s="3"/>
      <c r="F143" s="3"/>
      <c r="G143" s="4">
        <f>G144+G146</f>
        <v>9821.5</v>
      </c>
    </row>
    <row r="144" spans="1:7" s="93" customFormat="1" ht="25.5">
      <c r="A144" s="69" t="s">
        <v>152</v>
      </c>
      <c r="B144" s="70" t="s">
        <v>277</v>
      </c>
      <c r="C144" s="77" t="s">
        <v>1</v>
      </c>
      <c r="D144" s="77" t="s">
        <v>276</v>
      </c>
      <c r="E144" s="78" t="s">
        <v>278</v>
      </c>
      <c r="F144" s="78"/>
      <c r="G144" s="79">
        <f>G145</f>
        <v>2012.4</v>
      </c>
    </row>
    <row r="145" spans="1:7" s="93" customFormat="1" ht="38.25">
      <c r="A145" s="69" t="s">
        <v>154</v>
      </c>
      <c r="B145" s="69" t="s">
        <v>176</v>
      </c>
      <c r="C145" s="77" t="s">
        <v>1</v>
      </c>
      <c r="D145" s="77" t="s">
        <v>276</v>
      </c>
      <c r="E145" s="78" t="s">
        <v>278</v>
      </c>
      <c r="F145" s="78" t="s">
        <v>177</v>
      </c>
      <c r="G145" s="79">
        <v>2012.4</v>
      </c>
    </row>
    <row r="146" spans="1:7" s="93" customFormat="1" ht="39.75" customHeight="1">
      <c r="A146" s="67">
        <v>3</v>
      </c>
      <c r="B146" s="67" t="s">
        <v>279</v>
      </c>
      <c r="C146" s="77" t="s">
        <v>1</v>
      </c>
      <c r="D146" s="2" t="s">
        <v>276</v>
      </c>
      <c r="E146" s="1" t="s">
        <v>280</v>
      </c>
      <c r="F146" s="72"/>
      <c r="G146" s="73">
        <f>G147+G149</f>
        <v>7809.099999999999</v>
      </c>
    </row>
    <row r="147" spans="1:7" s="93" customFormat="1" ht="25.5">
      <c r="A147" s="5" t="s">
        <v>184</v>
      </c>
      <c r="B147" s="70" t="s">
        <v>281</v>
      </c>
      <c r="C147" s="77" t="s">
        <v>1</v>
      </c>
      <c r="D147" s="2" t="s">
        <v>276</v>
      </c>
      <c r="E147" s="1" t="s">
        <v>282</v>
      </c>
      <c r="F147" s="72"/>
      <c r="G147" s="73">
        <f>G148</f>
        <v>6278.4</v>
      </c>
    </row>
    <row r="148" spans="1:7" s="95" customFormat="1" ht="38.25">
      <c r="A148" s="5" t="s">
        <v>187</v>
      </c>
      <c r="B148" s="69" t="s">
        <v>176</v>
      </c>
      <c r="C148" s="77" t="s">
        <v>1</v>
      </c>
      <c r="D148" s="2" t="s">
        <v>276</v>
      </c>
      <c r="E148" s="1" t="s">
        <v>282</v>
      </c>
      <c r="F148" s="72" t="s">
        <v>177</v>
      </c>
      <c r="G148" s="73">
        <v>6278.4</v>
      </c>
    </row>
    <row r="149" spans="1:8" s="95" customFormat="1" ht="14.25" customHeight="1">
      <c r="A149" s="5" t="s">
        <v>188</v>
      </c>
      <c r="B149" s="70" t="s">
        <v>283</v>
      </c>
      <c r="C149" s="77" t="s">
        <v>1</v>
      </c>
      <c r="D149" s="2" t="s">
        <v>276</v>
      </c>
      <c r="E149" s="1" t="s">
        <v>284</v>
      </c>
      <c r="F149" s="72"/>
      <c r="G149" s="73">
        <f>G151+G150</f>
        <v>1530.7</v>
      </c>
      <c r="H149" s="93"/>
    </row>
    <row r="150" spans="1:8" s="95" customFormat="1" ht="37.5" customHeight="1" hidden="1">
      <c r="A150" s="5" t="s">
        <v>236</v>
      </c>
      <c r="B150" s="69" t="s">
        <v>176</v>
      </c>
      <c r="C150" s="77" t="s">
        <v>1</v>
      </c>
      <c r="D150" s="2" t="s">
        <v>276</v>
      </c>
      <c r="E150" s="1" t="s">
        <v>284</v>
      </c>
      <c r="F150" s="72" t="s">
        <v>177</v>
      </c>
      <c r="G150" s="73">
        <v>0</v>
      </c>
      <c r="H150" s="93"/>
    </row>
    <row r="151" spans="1:8" s="95" customFormat="1" ht="37.5" customHeight="1">
      <c r="A151" s="5" t="s">
        <v>191</v>
      </c>
      <c r="B151" s="69" t="s">
        <v>176</v>
      </c>
      <c r="C151" s="77" t="s">
        <v>1</v>
      </c>
      <c r="D151" s="2" t="s">
        <v>276</v>
      </c>
      <c r="E151" s="1" t="s">
        <v>285</v>
      </c>
      <c r="F151" s="72" t="s">
        <v>177</v>
      </c>
      <c r="G151" s="73">
        <v>1530.7</v>
      </c>
      <c r="H151" s="93"/>
    </row>
    <row r="152" spans="1:8" s="95" customFormat="1" ht="21" customHeight="1">
      <c r="A152" s="61" t="s">
        <v>286</v>
      </c>
      <c r="B152" s="61" t="s">
        <v>287</v>
      </c>
      <c r="C152" s="6" t="s">
        <v>1</v>
      </c>
      <c r="D152" s="62" t="s">
        <v>288</v>
      </c>
      <c r="E152" s="60"/>
      <c r="F152" s="3"/>
      <c r="G152" s="4">
        <f>G153</f>
        <v>2047</v>
      </c>
      <c r="H152" s="93"/>
    </row>
    <row r="153" spans="1:8" s="95" customFormat="1" ht="17.25" customHeight="1">
      <c r="A153" s="61" t="s">
        <v>140</v>
      </c>
      <c r="B153" s="61" t="s">
        <v>289</v>
      </c>
      <c r="C153" s="6" t="s">
        <v>1</v>
      </c>
      <c r="D153" s="62" t="s">
        <v>290</v>
      </c>
      <c r="E153" s="60"/>
      <c r="F153" s="3"/>
      <c r="G153" s="4">
        <f>G154</f>
        <v>2047</v>
      </c>
      <c r="H153" s="93"/>
    </row>
    <row r="154" spans="1:8" s="95" customFormat="1" ht="37.5" customHeight="1">
      <c r="A154" s="5" t="s">
        <v>143</v>
      </c>
      <c r="B154" s="70" t="s">
        <v>291</v>
      </c>
      <c r="C154" s="77" t="s">
        <v>1</v>
      </c>
      <c r="D154" s="2" t="s">
        <v>290</v>
      </c>
      <c r="E154" s="96" t="s">
        <v>371</v>
      </c>
      <c r="F154" s="72"/>
      <c r="G154" s="73">
        <f>G155</f>
        <v>2047</v>
      </c>
      <c r="H154" s="93"/>
    </row>
    <row r="155" spans="1:8" s="95" customFormat="1" ht="24.75" customHeight="1">
      <c r="A155" s="5" t="s">
        <v>146</v>
      </c>
      <c r="B155" s="69" t="s">
        <v>393</v>
      </c>
      <c r="C155" s="77" t="s">
        <v>1</v>
      </c>
      <c r="D155" s="2" t="s">
        <v>290</v>
      </c>
      <c r="E155" s="96" t="s">
        <v>371</v>
      </c>
      <c r="F155" s="72" t="s">
        <v>392</v>
      </c>
      <c r="G155" s="73">
        <v>2047</v>
      </c>
      <c r="H155" s="93"/>
    </row>
    <row r="156" spans="1:8" s="95" customFormat="1" ht="21" customHeight="1">
      <c r="A156" s="102" t="s">
        <v>292</v>
      </c>
      <c r="B156" s="67" t="s">
        <v>293</v>
      </c>
      <c r="C156" s="6" t="s">
        <v>1</v>
      </c>
      <c r="D156" s="6" t="s">
        <v>294</v>
      </c>
      <c r="E156" s="1"/>
      <c r="F156" s="72"/>
      <c r="G156" s="4">
        <f>G157</f>
        <v>590</v>
      </c>
      <c r="H156" s="93"/>
    </row>
    <row r="157" spans="1:8" s="95" customFormat="1" ht="18.75" customHeight="1">
      <c r="A157" s="61">
        <v>1</v>
      </c>
      <c r="B157" s="61" t="s">
        <v>295</v>
      </c>
      <c r="C157" s="6" t="s">
        <v>1</v>
      </c>
      <c r="D157" s="62" t="s">
        <v>296</v>
      </c>
      <c r="E157" s="60"/>
      <c r="F157" s="3"/>
      <c r="G157" s="4">
        <f>G158+G161</f>
        <v>590</v>
      </c>
      <c r="H157" s="93"/>
    </row>
    <row r="158" spans="1:8" s="95" customFormat="1" ht="37.5" customHeight="1">
      <c r="A158" s="69" t="s">
        <v>143</v>
      </c>
      <c r="B158" s="70" t="s">
        <v>297</v>
      </c>
      <c r="C158" s="77" t="s">
        <v>1</v>
      </c>
      <c r="D158" s="77" t="s">
        <v>296</v>
      </c>
      <c r="E158" s="96" t="s">
        <v>298</v>
      </c>
      <c r="F158" s="78"/>
      <c r="G158" s="79">
        <f>G159+G160</f>
        <v>400</v>
      </c>
      <c r="H158" s="93"/>
    </row>
    <row r="159" spans="1:8" s="95" customFormat="1" ht="25.5" customHeight="1">
      <c r="A159" s="69" t="s">
        <v>146</v>
      </c>
      <c r="B159" s="69" t="s">
        <v>393</v>
      </c>
      <c r="C159" s="77" t="s">
        <v>1</v>
      </c>
      <c r="D159" s="77" t="s">
        <v>296</v>
      </c>
      <c r="E159" s="96" t="s">
        <v>298</v>
      </c>
      <c r="F159" s="78" t="s">
        <v>392</v>
      </c>
      <c r="G159" s="79">
        <v>400</v>
      </c>
      <c r="H159" s="93"/>
    </row>
    <row r="160" spans="1:8" s="95" customFormat="1" ht="37.5" customHeight="1" hidden="1">
      <c r="A160" s="69" t="s">
        <v>224</v>
      </c>
      <c r="B160" s="69" t="s">
        <v>225</v>
      </c>
      <c r="C160" s="77" t="s">
        <v>1</v>
      </c>
      <c r="D160" s="77" t="s">
        <v>296</v>
      </c>
      <c r="E160" s="96" t="s">
        <v>299</v>
      </c>
      <c r="F160" s="78" t="s">
        <v>226</v>
      </c>
      <c r="G160" s="79">
        <v>0</v>
      </c>
      <c r="H160" s="93"/>
    </row>
    <row r="161" spans="1:8" s="95" customFormat="1" ht="39.75" customHeight="1">
      <c r="A161" s="5" t="s">
        <v>170</v>
      </c>
      <c r="B161" s="70" t="s">
        <v>344</v>
      </c>
      <c r="C161" s="77" t="s">
        <v>1</v>
      </c>
      <c r="D161" s="2" t="s">
        <v>296</v>
      </c>
      <c r="E161" s="1" t="s">
        <v>300</v>
      </c>
      <c r="F161" s="72"/>
      <c r="G161" s="73">
        <f>G162</f>
        <v>190</v>
      </c>
      <c r="H161" s="93"/>
    </row>
    <row r="162" spans="1:8" s="95" customFormat="1" ht="24.75" customHeight="1">
      <c r="A162" s="5" t="s">
        <v>173</v>
      </c>
      <c r="B162" s="69" t="s">
        <v>393</v>
      </c>
      <c r="C162" s="77" t="s">
        <v>1</v>
      </c>
      <c r="D162" s="2" t="s">
        <v>296</v>
      </c>
      <c r="E162" s="1" t="s">
        <v>300</v>
      </c>
      <c r="F162" s="72" t="s">
        <v>392</v>
      </c>
      <c r="G162" s="73">
        <v>190</v>
      </c>
      <c r="H162" s="93"/>
    </row>
    <row r="163" spans="1:11" ht="15.75">
      <c r="A163" s="103"/>
      <c r="B163" s="104" t="s">
        <v>301</v>
      </c>
      <c r="C163" s="105"/>
      <c r="D163" s="106"/>
      <c r="E163" s="107"/>
      <c r="F163" s="108"/>
      <c r="G163" s="4">
        <f>G12+G36</f>
        <v>70034.70000000001</v>
      </c>
      <c r="I163" s="66"/>
      <c r="K163" s="66"/>
    </row>
    <row r="164" spans="1:9" ht="19.5" customHeight="1">
      <c r="A164" s="109"/>
      <c r="B164" s="110"/>
      <c r="C164" s="111"/>
      <c r="D164" s="112"/>
      <c r="E164" s="109"/>
      <c r="F164" s="113"/>
      <c r="G164" s="97"/>
      <c r="I164" s="66"/>
    </row>
    <row r="165" spans="1:7" ht="13.5" customHeight="1">
      <c r="A165" s="150" t="s">
        <v>302</v>
      </c>
      <c r="B165" s="150"/>
      <c r="C165" s="150"/>
      <c r="D165" s="150"/>
      <c r="E165" s="150"/>
      <c r="F165" s="150"/>
      <c r="G165" s="150"/>
    </row>
    <row r="166" spans="1:4" ht="9" customHeight="1">
      <c r="A166" s="8"/>
      <c r="B166" s="8"/>
      <c r="C166" s="8"/>
      <c r="D166" s="8"/>
    </row>
    <row r="167" spans="1:7" ht="12.75" customHeight="1">
      <c r="A167" s="150" t="s">
        <v>303</v>
      </c>
      <c r="B167" s="150"/>
      <c r="C167" s="150"/>
      <c r="D167" s="150"/>
      <c r="E167" s="150"/>
      <c r="F167" s="150"/>
      <c r="G167" s="150"/>
    </row>
  </sheetData>
  <mergeCells count="11">
    <mergeCell ref="B10:G10"/>
    <mergeCell ref="A165:G165"/>
    <mergeCell ref="A167:G167"/>
    <mergeCell ref="A8:G8"/>
    <mergeCell ref="A4:G4"/>
    <mergeCell ref="A5:G5"/>
    <mergeCell ref="A9:G9"/>
    <mergeCell ref="A1:G1"/>
    <mergeCell ref="A3:G3"/>
    <mergeCell ref="A7:G7"/>
    <mergeCell ref="A6:G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9">
      <selection activeCell="C24" sqref="C24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53" t="s">
        <v>308</v>
      </c>
      <c r="B1" s="153"/>
      <c r="C1" s="153"/>
      <c r="D1" s="55"/>
      <c r="E1" s="55"/>
      <c r="F1" s="55"/>
      <c r="G1" s="55"/>
      <c r="H1" s="55"/>
    </row>
    <row r="2" spans="1:8" ht="12.75">
      <c r="A2" s="54"/>
      <c r="B2" s="54"/>
      <c r="C2" s="54"/>
      <c r="D2" s="55"/>
      <c r="E2" s="55"/>
      <c r="F2" s="55"/>
      <c r="G2" s="55"/>
      <c r="H2" s="55"/>
    </row>
    <row r="3" spans="1:8" ht="42" customHeight="1">
      <c r="A3" s="155" t="s">
        <v>438</v>
      </c>
      <c r="B3" s="155"/>
      <c r="C3" s="155"/>
      <c r="D3" s="55"/>
      <c r="E3" s="55"/>
      <c r="F3" s="55"/>
      <c r="G3" s="55"/>
      <c r="H3" s="55"/>
    </row>
    <row r="4" spans="1:8" ht="14.25" customHeight="1">
      <c r="A4" s="155" t="s">
        <v>435</v>
      </c>
      <c r="B4" s="155"/>
      <c r="C4" s="155"/>
      <c r="D4" s="55"/>
      <c r="E4" s="55"/>
      <c r="F4" s="55"/>
      <c r="G4" s="55"/>
      <c r="H4" s="55"/>
    </row>
    <row r="5" spans="1:8" ht="15" customHeight="1">
      <c r="A5" s="155" t="s">
        <v>310</v>
      </c>
      <c r="B5" s="155"/>
      <c r="C5" s="155"/>
      <c r="D5" s="55"/>
      <c r="E5" s="55"/>
      <c r="F5" s="55"/>
      <c r="G5" s="55"/>
      <c r="H5" s="55"/>
    </row>
    <row r="6" spans="1:8" ht="15.75" customHeight="1">
      <c r="A6" s="155" t="s">
        <v>427</v>
      </c>
      <c r="B6" s="155"/>
      <c r="C6" s="155"/>
      <c r="D6" s="55"/>
      <c r="E6" s="55"/>
      <c r="F6" s="55"/>
      <c r="G6" s="55"/>
      <c r="H6" s="55"/>
    </row>
    <row r="7" spans="1:8" ht="24" customHeight="1">
      <c r="A7" s="155" t="s">
        <v>338</v>
      </c>
      <c r="B7" s="155"/>
      <c r="C7" s="155"/>
      <c r="D7" s="55"/>
      <c r="E7" s="55"/>
      <c r="F7" s="55"/>
      <c r="G7" s="55"/>
      <c r="H7" s="55"/>
    </row>
    <row r="8" spans="1:8" ht="17.25" customHeight="1">
      <c r="A8" s="155"/>
      <c r="B8" s="155"/>
      <c r="C8" s="155"/>
      <c r="D8" s="55"/>
      <c r="E8" s="55"/>
      <c r="F8" s="55"/>
      <c r="G8" s="55"/>
      <c r="H8" s="55"/>
    </row>
    <row r="9" spans="1:3" ht="18" customHeight="1">
      <c r="A9" s="152" t="s">
        <v>309</v>
      </c>
      <c r="B9" s="157"/>
      <c r="C9" s="157"/>
    </row>
    <row r="10" spans="1:3" ht="15" customHeight="1">
      <c r="A10" s="152" t="s">
        <v>310</v>
      </c>
      <c r="B10" s="157"/>
      <c r="C10" s="157"/>
    </row>
    <row r="11" spans="1:3" ht="15" customHeight="1">
      <c r="A11" s="152" t="s">
        <v>386</v>
      </c>
      <c r="B11" s="157"/>
      <c r="C11" s="157"/>
    </row>
    <row r="12" spans="2:6" ht="17.25" customHeight="1">
      <c r="B12" s="114"/>
      <c r="C12" s="115" t="s">
        <v>311</v>
      </c>
      <c r="F12" s="59"/>
    </row>
    <row r="13" spans="1:6" ht="13.5" customHeight="1">
      <c r="A13" s="116" t="s">
        <v>92</v>
      </c>
      <c r="B13" s="117" t="s">
        <v>130</v>
      </c>
      <c r="C13" s="118" t="s">
        <v>0</v>
      </c>
      <c r="F13" s="59"/>
    </row>
    <row r="14" spans="1:8" ht="27" customHeight="1">
      <c r="A14" s="119" t="s">
        <v>312</v>
      </c>
      <c r="B14" s="120" t="s">
        <v>313</v>
      </c>
      <c r="C14" s="121">
        <f>SUM(C15)</f>
        <v>1500</v>
      </c>
      <c r="D14" s="63"/>
      <c r="E14" s="64"/>
      <c r="F14" s="56"/>
      <c r="G14" s="65"/>
      <c r="H14" s="66"/>
    </row>
    <row r="15" spans="1:7" ht="36" customHeight="1">
      <c r="A15" s="119" t="s">
        <v>314</v>
      </c>
      <c r="B15" s="120" t="s">
        <v>315</v>
      </c>
      <c r="C15" s="121">
        <f>SUM(C24)</f>
        <v>1500</v>
      </c>
      <c r="E15" s="68"/>
      <c r="G15" s="66"/>
    </row>
    <row r="16" spans="1:6" ht="24" customHeight="1">
      <c r="A16" s="122" t="s">
        <v>316</v>
      </c>
      <c r="B16" s="123" t="s">
        <v>317</v>
      </c>
      <c r="C16" s="121">
        <v>68534.7</v>
      </c>
      <c r="E16" s="74"/>
      <c r="F16" s="8"/>
    </row>
    <row r="17" spans="1:6" ht="22.5" customHeight="1">
      <c r="A17" s="124" t="s">
        <v>318</v>
      </c>
      <c r="B17" s="125" t="s">
        <v>319</v>
      </c>
      <c r="C17" s="126">
        <v>68534.7</v>
      </c>
      <c r="E17" s="74"/>
      <c r="F17" s="74"/>
    </row>
    <row r="18" spans="1:7" ht="32.25" customHeight="1">
      <c r="A18" s="124" t="s">
        <v>320</v>
      </c>
      <c r="B18" s="125" t="s">
        <v>321</v>
      </c>
      <c r="C18" s="126">
        <v>68534.7</v>
      </c>
      <c r="E18" s="66"/>
      <c r="G18" s="66"/>
    </row>
    <row r="19" spans="1:7" ht="42.75" customHeight="1">
      <c r="A19" s="122" t="s">
        <v>322</v>
      </c>
      <c r="B19" s="123" t="s">
        <v>323</v>
      </c>
      <c r="C19" s="127">
        <v>68534.7</v>
      </c>
      <c r="E19" s="66"/>
      <c r="G19" s="66"/>
    </row>
    <row r="20" spans="1:7" ht="27" customHeight="1">
      <c r="A20" s="122" t="s">
        <v>324</v>
      </c>
      <c r="B20" s="123" t="s">
        <v>325</v>
      </c>
      <c r="C20" s="121">
        <v>70034.7</v>
      </c>
      <c r="E20" s="66"/>
      <c r="G20" s="66"/>
    </row>
    <row r="21" spans="1:5" ht="27" customHeight="1">
      <c r="A21" s="124" t="s">
        <v>326</v>
      </c>
      <c r="B21" s="125" t="s">
        <v>327</v>
      </c>
      <c r="C21" s="126">
        <v>70034.7</v>
      </c>
      <c r="E21" s="66"/>
    </row>
    <row r="22" spans="1:5" ht="33" customHeight="1">
      <c r="A22" s="124" t="s">
        <v>328</v>
      </c>
      <c r="B22" s="125" t="s">
        <v>329</v>
      </c>
      <c r="C22" s="126">
        <v>70034.7</v>
      </c>
      <c r="E22" s="66" t="s">
        <v>330</v>
      </c>
    </row>
    <row r="23" spans="1:5" ht="43.5" customHeight="1">
      <c r="A23" s="122" t="s">
        <v>331</v>
      </c>
      <c r="B23" s="123" t="s">
        <v>332</v>
      </c>
      <c r="C23" s="127">
        <v>70034.7</v>
      </c>
      <c r="E23" s="66"/>
    </row>
    <row r="24" spans="1:5" ht="19.5" customHeight="1">
      <c r="A24" s="159" t="s">
        <v>333</v>
      </c>
      <c r="B24" s="159"/>
      <c r="C24" s="121">
        <f>SUM(C20-C16)</f>
        <v>1500</v>
      </c>
      <c r="E24" s="66"/>
    </row>
    <row r="25" spans="2:5" ht="14.25" customHeight="1">
      <c r="B25" s="114"/>
      <c r="C25" s="128"/>
      <c r="E25" s="66"/>
    </row>
    <row r="26" spans="2:5" ht="19.5" customHeight="1">
      <c r="B26" s="114"/>
      <c r="C26" s="128"/>
      <c r="E26" s="66"/>
    </row>
    <row r="27" spans="1:5" ht="14.25" customHeight="1">
      <c r="A27" t="s">
        <v>334</v>
      </c>
      <c r="B27" s="114"/>
      <c r="C27" s="128" t="s">
        <v>335</v>
      </c>
      <c r="E27" s="66"/>
    </row>
    <row r="28" spans="2:5" ht="14.25" customHeight="1">
      <c r="B28" s="114"/>
      <c r="C28" s="128"/>
      <c r="E28" s="66"/>
    </row>
    <row r="29" spans="1:7" ht="15.75" customHeight="1">
      <c r="A29" t="s">
        <v>336</v>
      </c>
      <c r="B29" s="114"/>
      <c r="C29" s="114" t="s">
        <v>337</v>
      </c>
      <c r="E29" s="84"/>
      <c r="G29" s="66"/>
    </row>
  </sheetData>
  <mergeCells count="11">
    <mergeCell ref="A10:C10"/>
    <mergeCell ref="A11:C11"/>
    <mergeCell ref="A24:B24"/>
    <mergeCell ref="A8:C8"/>
    <mergeCell ref="A4:C4"/>
    <mergeCell ref="A5:C5"/>
    <mergeCell ref="A9:C9"/>
    <mergeCell ref="A1:C1"/>
    <mergeCell ref="A3:C3"/>
    <mergeCell ref="A7:C7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Ивановна_2</cp:lastModifiedBy>
  <cp:lastPrinted>2013-03-20T08:41:29Z</cp:lastPrinted>
  <dcterms:created xsi:type="dcterms:W3CDTF">1996-10-08T23:32:33Z</dcterms:created>
  <dcterms:modified xsi:type="dcterms:W3CDTF">2013-03-28T08:20:32Z</dcterms:modified>
  <cp:category/>
  <cp:version/>
  <cp:contentType/>
  <cp:contentStatus/>
</cp:coreProperties>
</file>