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1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<sst xmlns="http://schemas.openxmlformats.org/spreadsheetml/2006/main" count="848" uniqueCount="385">
  <si>
    <t>Сумма</t>
  </si>
  <si>
    <t>939</t>
  </si>
  <si>
    <t>Глава муниципального образования        _____________________________ М.М. Тарасов</t>
  </si>
  <si>
    <t>И Т О Г О  Д О Х О Д О В :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</si>
  <si>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</si>
  <si>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</si>
  <si>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</si>
  <si>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</si>
  <si>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</si>
  <si>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2 07 03000 03 0000 180</t>
  </si>
  <si>
    <t>Прочие безвозмездные поступления</t>
  </si>
  <si>
    <t>2 07 00000 00 0000 180</t>
  </si>
  <si>
    <t>2 02 03027 03 0200 151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</si>
  <si>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</si>
  <si>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2 02 03027 03 0100 151</t>
  </si>
  <si>
    <t>2 02 03027 03 0000 151</t>
  </si>
  <si>
    <t>2 02 03027 00 0000 151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</si>
  <si>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</si>
  <si>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2 02 03024 03 0200 151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</si>
  <si>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</si>
  <si>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</si>
  <si>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</si>
  <si>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</si>
  <si>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</si>
  <si>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</si>
  <si>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субъектов Российской Федерации и муниципальных образований</t>
  </si>
  <si>
    <t>2 02 03000 00 0000 151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</si>
  <si>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</si>
  <si>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2 02 01001 03 0000 151</t>
  </si>
  <si>
    <t>Дотации на выравнивание бюджетной обеспеченности</t>
  </si>
  <si>
    <t>2 02 01001 00 0000 151</t>
  </si>
  <si>
    <t>Дотации бюджетам субъектов Российской Федерации и муниципальных образований</t>
  </si>
  <si>
    <t>2 02 01000 00 0000 151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</si>
  <si>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</si>
  <si>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</si>
  <si>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</si>
  <si>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</si>
  <si>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</si>
  <si>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1 17 05030 03 0000 180</t>
  </si>
  <si>
    <t>Прочие неналоговые доходы</t>
  </si>
  <si>
    <t>1 17 05000 00 0000 180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</si>
  <si>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</si>
  <si>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1 17 01030 03 0000 180</t>
  </si>
  <si>
    <t>Невыясненные поступления</t>
  </si>
  <si>
    <t>1 17 01000 00 0000 180</t>
  </si>
  <si>
    <t>ПРОЧИЕ НЕНАЛОГОВЫЕ ДОХОДЫ</t>
  </si>
  <si>
    <t>1 17 00000 00 0000 000</t>
  </si>
  <si>
    <t>1 16 90030 03 0100 140</t>
  </si>
  <si>
    <t>853</t>
  </si>
  <si>
    <t xml:space="preserve">806                                  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</si>
  <si>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</si>
  <si>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</si>
  <si>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000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</si>
  <si>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</si>
  <si>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</si>
  <si>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</si>
  <si>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</si>
  <si>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182</t>
  </si>
  <si>
    <t>ШТРАФЫ, САНКЦИИ, ВОЗМЕЩЕНИЕ УЩЕРБА</t>
  </si>
  <si>
    <t>1 16 00000 00 0000 000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</si>
  <si>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</si>
  <si>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</si>
  <si>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</si>
  <si>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1 14 02030 03 0000 410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</si>
  <si>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муниципальных унитарных предприятий, в том числе казенных)</t>
  </si>
  <si>
    <t>1 14  02000 00 0000 000</t>
  </si>
  <si>
    <t>ДОХОДЫ ОТ ПРОДАЖИ МАТЕРИАЛЬНЫХ И НЕМАТЕРИАЛЬНЫХ АКТИВОВ</t>
  </si>
  <si>
    <t>1 14 00000 00 0000 000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</si>
  <si>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</si>
  <si>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1 13 00000 00 0000 000</t>
  </si>
  <si>
    <t>Налог с имущества, переходящего в порядке наследования или дарения</t>
  </si>
  <si>
    <t>1 09 04040 01 0000 110</t>
  </si>
  <si>
    <t xml:space="preserve">182 </t>
  </si>
  <si>
    <t>Налоги на имущество</t>
  </si>
  <si>
    <t>1 09 04000 00 0000 110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</si>
  <si>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</si>
  <si>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</si>
  <si>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</si>
  <si>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 1 06 01010 03 0000 110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</si>
  <si>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</si>
  <si>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</si>
  <si>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</si>
  <si>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</si>
  <si>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налог на вмененный доход для отдельных видов деятельности</t>
  </si>
  <si>
    <t>Налог, взимаемый с налогоплательщиков, выбравших в качестве объекта налогообложения доходы</t>
  </si>
  <si>
    <t>Налог, взимаемый в 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</si>
  <si>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</si>
  <si>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</si>
  <si>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</si>
  <si>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НАЛОГОВЫЕ И НЕНАЛОГОВЫЕ ДОХОДЫ</t>
  </si>
  <si>
    <t>1 00 00000 00 0000 000</t>
  </si>
  <si>
    <t>Наименование источника доходов</t>
  </si>
  <si>
    <t>(код источника доходов)</t>
  </si>
  <si>
    <t>Наименование   источника    доходов</t>
  </si>
  <si>
    <t>Код</t>
  </si>
  <si>
    <t>(тыс.руб.)</t>
  </si>
  <si>
    <t>Приложение 1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</si>
  <si>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</si>
  <si>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</si>
  <si>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807</t>
  </si>
  <si>
    <t>Главный бухгалтер                                        _____________________________ И.А. Чечурова</t>
  </si>
  <si>
    <t>867</t>
  </si>
  <si>
    <t>1 05 01011 01 0000 110</t>
  </si>
  <si>
    <t>1 05 01021 01 0000 110</t>
  </si>
  <si>
    <t>1 05 02010 02 0000 110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</si>
  <si>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</si>
  <si>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</si>
  <si>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</si>
  <si>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</si>
  <si>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</si>
  <si>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</si>
  <si>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1 05 02020 02 0000 110</t>
  </si>
  <si>
    <t>Единый налог на вмененный доход для отдельных видов деятельности (за налоговые периоды до 1 января 2011 года)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</si>
  <si>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</si>
  <si>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Субвенции бюджетам муниципальных образований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</si>
  <si>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</si>
  <si>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</si>
  <si>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</si>
  <si>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</si>
  <si>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</si>
  <si>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</si>
  <si>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2012 год"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</si>
  <si>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2012 год</t>
  </si>
  <si>
    <t>О внесении изменений в Решение Муниципального Совета внутригородского муниципального образования Санкт-Петербурга муниципального округа СОСНОВАЯ ПОЛЯНА от 23.12.11г. № 182</t>
  </si>
  <si>
    <t>1 13 02993 03 0100 130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</si>
  <si>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</si>
  <si>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</si>
  <si>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</si>
  <si>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</si>
  <si>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</si>
  <si>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</si>
  <si>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</si>
  <si>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Приложение 2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</si>
  <si>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2012 год</t>
  </si>
  <si>
    <t xml:space="preserve">                                                                                                                           (тыс.руб.)</t>
  </si>
  <si>
    <t>Номер</t>
  </si>
  <si>
    <t xml:space="preserve">Наименование </t>
  </si>
  <si>
    <t>Код ГРБС</t>
  </si>
  <si>
    <t xml:space="preserve">Раздел, подраз-дел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</si>
  <si>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Целевая статья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</si>
  <si>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Вид     рас-ходов                                                                                                                                                                                                                                               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</si>
  <si>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</si>
  <si>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</si>
  <si>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</si>
  <si>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</si>
  <si>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</si>
  <si>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</si>
  <si>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</si>
  <si>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</si>
  <si>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</si>
  <si>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Глава муниципального образования</t>
  </si>
  <si>
    <t>002 01 01</t>
  </si>
  <si>
    <t>1.1.1.</t>
  </si>
  <si>
    <t>Выполнение функций органами местного самоуправления</t>
  </si>
  <si>
    <t>500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</si>
  <si>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</si>
  <si>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</si>
  <si>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</si>
  <si>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</si>
  <si>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Денежная компенсация расходов в связи с осуществлением депутатами своего мандата</t>
  </si>
  <si>
    <t>002 03 02</t>
  </si>
  <si>
    <t>2.1.1.</t>
  </si>
  <si>
    <t>2.2.</t>
  </si>
  <si>
    <t>Аппарат представительного органа муниципального образования</t>
  </si>
  <si>
    <t>002 04 01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</si>
  <si>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</si>
  <si>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</si>
  <si>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</si>
  <si>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</si>
  <si>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</si>
  <si>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</si>
  <si>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020 01 01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</si>
  <si>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</si>
  <si>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</si>
  <si>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</si>
  <si>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</si>
  <si>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002 05 01</t>
  </si>
  <si>
    <t>1.2.</t>
  </si>
  <si>
    <t>Содержание и обеспечение деятельности местной администрации по решению вопросов  местного значения</t>
  </si>
  <si>
    <t>002 06 01</t>
  </si>
  <si>
    <t>1.2.1.</t>
  </si>
  <si>
    <t>1.4.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</si>
  <si>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</si>
  <si>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</si>
  <si>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1.4.1.</t>
  </si>
  <si>
    <t>Выполнение отдельных государственных полномочий за счет субвенций из фонда компенсаций Санкт-Петербурга</t>
  </si>
  <si>
    <t>598</t>
  </si>
  <si>
    <t xml:space="preserve">Резервные фонды </t>
  </si>
  <si>
    <t>0111</t>
  </si>
  <si>
    <t>Резервный фонд Местной Администрации</t>
  </si>
  <si>
    <t>070 01 01</t>
  </si>
  <si>
    <t>Прочие расходы</t>
  </si>
  <si>
    <t>013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</si>
  <si>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</si>
  <si>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</si>
  <si>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</si>
  <si>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</si>
  <si>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</si>
  <si>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090 01 01</t>
  </si>
  <si>
    <t>3.1.1.</t>
  </si>
  <si>
    <t>3.2.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</si>
  <si>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</si>
  <si>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092 01 01</t>
  </si>
  <si>
    <t>3.2.1.</t>
  </si>
  <si>
    <t>Субсидии некоммерческим организациям</t>
  </si>
  <si>
    <t>019</t>
  </si>
  <si>
    <t>3.3.</t>
  </si>
  <si>
    <t>Размещение муниципального заказа</t>
  </si>
  <si>
    <t>0114</t>
  </si>
  <si>
    <t>092 02 01</t>
  </si>
  <si>
    <t>3.3.1.</t>
  </si>
  <si>
    <t>Расходы на уплату членских взносов на содержание Совета муниципальных образований Санкт-Петербурга</t>
  </si>
  <si>
    <t>092 03 01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</si>
  <si>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</si>
  <si>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</si>
  <si>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</si>
  <si>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</si>
  <si>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</si>
  <si>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</si>
  <si>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219 01 01</t>
  </si>
  <si>
    <t>Проведение подготовки и обучения неработающего населения способам защиты и действиям в чрезвычайных ситуациях</t>
  </si>
  <si>
    <t>219 03 01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</si>
  <si>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</si>
  <si>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</si>
  <si>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</si>
  <si>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219 04 01</t>
  </si>
  <si>
    <t>IY.</t>
  </si>
  <si>
    <t>НАЦИОНАЛЬНАЯ ЭКОНОМИКА</t>
  </si>
  <si>
    <t>0400</t>
  </si>
  <si>
    <t>Общеэкономические вопросы</t>
  </si>
  <si>
    <t>0401</t>
  </si>
  <si>
    <t>510 02 01</t>
  </si>
  <si>
    <t>Связь и информатика</t>
  </si>
  <si>
    <t>0410</t>
  </si>
  <si>
    <t>Содержание муниципальной информационной службы</t>
  </si>
  <si>
    <t>330 01 01</t>
  </si>
  <si>
    <t>Y.</t>
  </si>
  <si>
    <t>ЖИЛИЩНО-КОММУНАЛЬНОЕ ХОЗЯЙСТВО</t>
  </si>
  <si>
    <t>0500</t>
  </si>
  <si>
    <t>Благоустройство</t>
  </si>
  <si>
    <t>0503</t>
  </si>
  <si>
    <t>Благоустройство внутридворовых и придомовых территорий</t>
  </si>
  <si>
    <t>600 01 00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</si>
  <si>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</si>
  <si>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</si>
  <si>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Проведение мер по уширению территорий дворов в целях организации дополнительных парковочных мест</t>
  </si>
  <si>
    <t>600 01 02</t>
  </si>
  <si>
    <t>1.1.2.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</si>
  <si>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</si>
  <si>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</si>
  <si>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1.3.</t>
  </si>
  <si>
    <t>Установка, содержание и ремонт ограждений газонов</t>
  </si>
  <si>
    <t>600 01 03</t>
  </si>
  <si>
    <t>1.3.1.</t>
  </si>
  <si>
    <t>Установка и содержание малых архитектурных форм, уличной мебели и хозяйственно-бытового оборудования</t>
  </si>
  <si>
    <t>600 01 04</t>
  </si>
  <si>
    <t>1.5.</t>
  </si>
  <si>
    <t>Обустройство и содержание спортивных площадок</t>
  </si>
  <si>
    <t>600 01 05</t>
  </si>
  <si>
    <t>1.5.1.</t>
  </si>
  <si>
    <t>Благоустройство, связанное с обеспечением санитарного благополучия населения</t>
  </si>
  <si>
    <t>600 02 00</t>
  </si>
  <si>
    <t>Ликвидация несанкционированных свалок бытовых отходов и  мусора</t>
  </si>
  <si>
    <t>600 02 02</t>
  </si>
  <si>
    <t>Уборка территорий, водных акваторий, тупиков и проездов</t>
  </si>
  <si>
    <t>600 02 03</t>
  </si>
  <si>
    <t>2.2.1.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</si>
  <si>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</si>
  <si>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</si>
  <si>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</si>
  <si>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</si>
  <si>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 xml:space="preserve">Компенсационное озеленение, проведение санитарных рубок ( в том числе удалению аварийных, больных деревьев и кустарников), реконструкция зеленых насаждений внутриквартального  озеленения </t>
  </si>
  <si>
    <t>600 03 02</t>
  </si>
  <si>
    <t>4.</t>
  </si>
  <si>
    <t>Прочее благоустройство</t>
  </si>
  <si>
    <t>600 04 00</t>
  </si>
  <si>
    <t>4.1.</t>
  </si>
  <si>
    <t>Создание зон отдыха, обустройство и содержание детских площадок</t>
  </si>
  <si>
    <t>600 04 01</t>
  </si>
  <si>
    <t>4.1.1.</t>
  </si>
  <si>
    <t>4.2.</t>
  </si>
  <si>
    <t>Выполнение оформления к праздничным мероприятиям на территории муниципального образования</t>
  </si>
  <si>
    <t>600 04 02</t>
  </si>
  <si>
    <t>4.2.1.</t>
  </si>
  <si>
    <t>V.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</si>
  <si>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</si>
  <si>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</si>
  <si>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</si>
  <si>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</si>
  <si>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</si>
  <si>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410 01 01</t>
  </si>
  <si>
    <t>YI.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</si>
  <si>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</si>
  <si>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</si>
  <si>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</si>
  <si>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</si>
  <si>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 муниципального образования</t>
  </si>
  <si>
    <t>431 01 01</t>
  </si>
  <si>
    <t>Организация и проведение досуговых мероприятий для детей и подростков, проживающих на территории МО</t>
  </si>
  <si>
    <t>431 02 01</t>
  </si>
  <si>
    <t>VII.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</si>
  <si>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</si>
  <si>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</si>
  <si>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</si>
  <si>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</si>
  <si>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450 01 01</t>
  </si>
  <si>
    <t>YIII.</t>
  </si>
  <si>
    <t>СОЦИАЛЬНАЯ ПОЛИТИКА</t>
  </si>
  <si>
    <t>1000</t>
  </si>
  <si>
    <t>Охрана семьи и детства</t>
  </si>
  <si>
    <t>1004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</si>
  <si>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</si>
  <si>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</si>
  <si>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семье, а также вознаграждение приемного родителя</t>
  </si>
  <si>
    <t>520 13 00</t>
  </si>
  <si>
    <t>Содержание ребенка в семье опекуна и приемной семье</t>
  </si>
  <si>
    <t xml:space="preserve">520 13 01 </t>
  </si>
  <si>
    <t>Вознаграждение приемным родителям</t>
  </si>
  <si>
    <t>520 13 02</t>
  </si>
  <si>
    <t xml:space="preserve">520 13 02 </t>
  </si>
  <si>
    <t>IX.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</si>
  <si>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</si>
  <si>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</si>
  <si>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</si>
  <si>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</si>
  <si>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</si>
  <si>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512 01 01</t>
  </si>
  <si>
    <t>X.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</si>
  <si>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</si>
  <si>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</si>
  <si>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</si>
  <si>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</si>
  <si>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представительными органами местного самоуправления</t>
  </si>
  <si>
    <t>457 01 01</t>
  </si>
  <si>
    <t xml:space="preserve">457 01 01 </t>
  </si>
  <si>
    <t>Опубликование муниципальных правовых актов в средствах массовой информации</t>
  </si>
  <si>
    <t>457 03 01</t>
  </si>
  <si>
    <t>ИТОГО РАСХОДОВ:</t>
  </si>
  <si>
    <t>Глава муниципального образования       _____________________________ М.М. Тарасов</t>
  </si>
  <si>
    <t>Главный бухгалтер                                       _____________________________ И.А. Чечурова</t>
  </si>
  <si>
    <t>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23.12.2011г. № 182</t>
  </si>
  <si>
    <t>Участие в организации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</si>
  <si>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1.3.2.</t>
  </si>
  <si>
    <t>1.5.2.</t>
  </si>
  <si>
    <t>4.1.2.</t>
  </si>
  <si>
    <t>006</t>
  </si>
  <si>
    <t>Субсидии юридическим лицам</t>
  </si>
  <si>
    <t>(с изменениями от 30.03.12г. № 191, от 28.05.12г. № 195)</t>
  </si>
  <si>
    <t>Приложение 3</t>
  </si>
  <si>
    <t>Источники внутреннего финансирования дефицита бюджета</t>
  </si>
  <si>
    <t>внутригородского муниципального образования Санкт-Петербурга</t>
  </si>
  <si>
    <t>муниципального округа СОСНОВАЯ ПОЛЯНА на 2012 год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</si>
  <si>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</si>
  <si>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</si>
  <si>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</si>
  <si>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</si>
  <si>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</si>
  <si>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</si>
  <si>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</si>
  <si>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</si>
  <si>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</si>
  <si>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</si>
  <si>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</si>
  <si>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</si>
  <si>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</si>
  <si>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</si>
  <si>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</si>
  <si>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</si>
  <si>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</si>
  <si>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</si>
  <si>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</si>
  <si>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 xml:space="preserve"> 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</si>
  <si>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</si>
  <si>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</si>
  <si>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</si>
  <si>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 xml:space="preserve">Глава муниципального образования____________________________________                                                                                                           </t>
  </si>
  <si>
    <t>М.М. Тарасов</t>
  </si>
  <si>
    <t>Главный бухгалтер_____________________________</t>
  </si>
  <si>
    <t xml:space="preserve">                                                              И.А. Чечурова</t>
  </si>
  <si>
    <t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22.06.2012г. № 198</t>
  </si>
  <si>
    <t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22.06.2012 № 198</t>
  </si>
  <si>
    <t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22.06.2012г. № 198</t>
  </si>
  <si>
    <t>1 05 02000 02 0000 110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</si>
  <si>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</si>
  <si>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КУЛЬТУРА, КИНЕМАТОГРАФИЯ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</si>
</sst>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15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177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1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177" fontId="3" fillId="0" borderId="3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justify" wrapText="1"/>
    </xf>
    <xf numFmtId="0" fontId="3" fillId="0" borderId="4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177" fontId="3" fillId="0" borderId="1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177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177" fontId="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177" fontId="8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 wrapText="1"/>
    </xf>
    <xf numFmtId="177" fontId="7" fillId="0" borderId="1" xfId="0" applyNumberFormat="1" applyFont="1" applyBorder="1" applyAlignment="1">
      <alignment horizontal="right" wrapText="1"/>
    </xf>
    <xf numFmtId="49" fontId="8" fillId="0" borderId="1" xfId="0" applyNumberFormat="1" applyFont="1" applyBorder="1" applyAlignment="1">
      <alignment horizontal="center" wrapText="1"/>
    </xf>
    <xf numFmtId="177" fontId="8" fillId="0" borderId="1" xfId="0" applyNumberFormat="1" applyFont="1" applyBorder="1" applyAlignment="1">
      <alignment horizontal="right" wrapText="1"/>
    </xf>
    <xf numFmtId="177" fontId="1" fillId="0" borderId="1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177" fontId="1" fillId="0" borderId="3" xfId="0" applyNumberFormat="1" applyFont="1" applyBorder="1" applyAlignment="1">
      <alignment horizontal="right" wrapText="1"/>
    </xf>
    <xf numFmtId="0" fontId="8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77" fontId="1" fillId="0" borderId="1" xfId="0" applyNumberFormat="1" applyFont="1" applyBorder="1" applyAlignment="1">
      <alignment horizontal="right" vertical="center"/>
    </xf>
    <xf numFmtId="0" fontId="0" fillId="0" borderId="6" xfId="0" applyBorder="1" applyAlignment="1">
      <alignment/>
    </xf>
    <xf numFmtId="177" fontId="1" fillId="0" borderId="7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0" xfId="0" applyNumberFormat="1" applyFont="1" applyAlignment="1">
      <alignment/>
    </xf>
    <xf numFmtId="14" fontId="3" fillId="0" borderId="1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177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  <xf numFmtId="177" fontId="3" fillId="0" borderId="2" xfId="0" applyNumberFormat="1" applyFont="1" applyBorder="1" applyAlignment="1">
      <alignment horizontal="right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177" fontId="1" fillId="0" borderId="0" xfId="0" applyNumberFormat="1" applyFont="1" applyBorder="1" applyAlignment="1">
      <alignment horizontal="right"/>
    </xf>
    <xf numFmtId="177" fontId="10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181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181" fontId="9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81" fontId="0" fillId="0" borderId="1" xfId="0" applyNumberFormat="1" applyBorder="1" applyAlignment="1">
      <alignment/>
    </xf>
    <xf numFmtId="181" fontId="0" fillId="0" borderId="1" xfId="0" applyNumberFormat="1" applyFont="1" applyBorder="1" applyAlignment="1">
      <alignment/>
    </xf>
    <xf numFmtId="181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3" fillId="0" borderId="8" xfId="0" applyFont="1" applyFill="1" applyBorder="1" applyAlignment="1">
      <alignment horizontal="right"/>
    </xf>
    <xf numFmtId="0" fontId="0" fillId="0" borderId="0" xfId="0" applyAlignment="1">
      <alignment horizontal="right" wrapText="1"/>
    </xf>
    <xf numFmtId="0" fontId="9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workbookViewId="0" topLeftCell="A10">
      <selection activeCell="B19" sqref="B19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35" t="s">
        <v>96</v>
      </c>
      <c r="B1" s="135"/>
      <c r="C1" s="135"/>
      <c r="D1" s="135"/>
    </row>
    <row r="2" spans="1:7" ht="39" customHeight="1">
      <c r="A2" s="137" t="s">
        <v>381</v>
      </c>
      <c r="B2" s="137"/>
      <c r="C2" s="137"/>
      <c r="D2" s="137"/>
      <c r="E2" s="33"/>
      <c r="F2" s="33"/>
      <c r="G2" s="33"/>
    </row>
    <row r="3" spans="1:7" ht="26.25" customHeight="1">
      <c r="A3" s="137" t="s">
        <v>123</v>
      </c>
      <c r="B3" s="137"/>
      <c r="C3" s="137"/>
      <c r="D3" s="137"/>
      <c r="E3" s="33"/>
      <c r="F3" s="33"/>
      <c r="G3" s="33"/>
    </row>
    <row r="4" spans="1:7" ht="27" customHeight="1">
      <c r="A4" s="137" t="s">
        <v>121</v>
      </c>
      <c r="B4" s="137"/>
      <c r="C4" s="137"/>
      <c r="D4" s="137"/>
      <c r="E4" s="33"/>
      <c r="F4" s="33"/>
      <c r="G4" s="33"/>
    </row>
    <row r="5" spans="1:7" ht="12.75" customHeight="1">
      <c r="A5" s="136" t="s">
        <v>347</v>
      </c>
      <c r="B5" s="136"/>
      <c r="C5" s="136"/>
      <c r="D5" s="136"/>
      <c r="E5" s="33"/>
      <c r="F5" s="33"/>
      <c r="G5" s="33"/>
    </row>
    <row r="6" spans="1:4" ht="15.75" customHeight="1">
      <c r="A6" s="136"/>
      <c r="B6" s="136"/>
      <c r="C6" s="136"/>
      <c r="D6" s="136"/>
    </row>
    <row r="7" spans="1:12" ht="35.25" customHeight="1">
      <c r="A7" s="139" t="s">
        <v>122</v>
      </c>
      <c r="B7" s="139"/>
      <c r="C7" s="139"/>
      <c r="D7" s="139"/>
      <c r="F7" s="32"/>
      <c r="G7" s="32"/>
      <c r="H7" s="32"/>
      <c r="I7" s="32"/>
      <c r="J7" s="31"/>
      <c r="K7" s="31"/>
      <c r="L7" s="31"/>
    </row>
    <row r="8" spans="1:4" ht="12.75">
      <c r="A8" s="135" t="s">
        <v>95</v>
      </c>
      <c r="B8" s="135"/>
      <c r="C8" s="135"/>
      <c r="D8" s="135"/>
    </row>
    <row r="9" spans="1:4" ht="12.75">
      <c r="A9" s="140" t="s">
        <v>94</v>
      </c>
      <c r="B9" s="140"/>
      <c r="C9" s="30" t="s">
        <v>93</v>
      </c>
      <c r="D9" s="29" t="s">
        <v>0</v>
      </c>
    </row>
    <row r="10" spans="1:4" ht="12.75">
      <c r="A10" s="3" t="s">
        <v>52</v>
      </c>
      <c r="B10" s="28" t="s">
        <v>92</v>
      </c>
      <c r="C10" s="27" t="s">
        <v>91</v>
      </c>
      <c r="D10" s="4"/>
    </row>
    <row r="11" spans="1:4" ht="28.5">
      <c r="A11" s="37" t="s">
        <v>52</v>
      </c>
      <c r="B11" s="38" t="s">
        <v>90</v>
      </c>
      <c r="C11" s="39" t="s">
        <v>89</v>
      </c>
      <c r="D11" s="40">
        <f>D12+D22+D25+D28+D33+D37+D45</f>
        <v>37800</v>
      </c>
    </row>
    <row r="12" spans="1:4" ht="12.75">
      <c r="A12" s="36" t="s">
        <v>52</v>
      </c>
      <c r="B12" s="34" t="s">
        <v>88</v>
      </c>
      <c r="C12" s="26" t="s">
        <v>87</v>
      </c>
      <c r="D12" s="35">
        <f>D13+D19</f>
        <v>34100</v>
      </c>
    </row>
    <row r="13" spans="1:4" ht="27">
      <c r="A13" s="43" t="s">
        <v>52</v>
      </c>
      <c r="B13" s="44" t="s">
        <v>86</v>
      </c>
      <c r="C13" s="45" t="s">
        <v>85</v>
      </c>
      <c r="D13" s="46">
        <f>D14+D15+D16+D17+D18</f>
        <v>29400</v>
      </c>
    </row>
    <row r="14" spans="1:4" ht="25.5">
      <c r="A14" s="2" t="s">
        <v>57</v>
      </c>
      <c r="B14" s="1" t="s">
        <v>102</v>
      </c>
      <c r="C14" s="22" t="s">
        <v>84</v>
      </c>
      <c r="D14" s="19">
        <v>20500</v>
      </c>
    </row>
    <row r="15" spans="1:4" ht="38.25">
      <c r="A15" s="2" t="s">
        <v>57</v>
      </c>
      <c r="B15" s="1" t="s">
        <v>105</v>
      </c>
      <c r="C15" s="22" t="s">
        <v>106</v>
      </c>
      <c r="D15" s="19">
        <v>500</v>
      </c>
    </row>
    <row r="16" spans="1:4" ht="38.25">
      <c r="A16" s="2" t="s">
        <v>57</v>
      </c>
      <c r="B16" s="1" t="s">
        <v>103</v>
      </c>
      <c r="C16" s="22" t="s">
        <v>383</v>
      </c>
      <c r="D16" s="19">
        <v>4000</v>
      </c>
    </row>
    <row r="17" spans="1:4" ht="51">
      <c r="A17" s="2" t="s">
        <v>57</v>
      </c>
      <c r="B17" s="1" t="s">
        <v>107</v>
      </c>
      <c r="C17" s="22" t="s">
        <v>108</v>
      </c>
      <c r="D17" s="19">
        <v>200</v>
      </c>
    </row>
    <row r="18" spans="1:4" ht="25.5">
      <c r="A18" s="2" t="s">
        <v>57</v>
      </c>
      <c r="B18" s="1" t="s">
        <v>109</v>
      </c>
      <c r="C18" s="22" t="s">
        <v>110</v>
      </c>
      <c r="D18" s="19">
        <v>4200</v>
      </c>
    </row>
    <row r="19" spans="1:4" ht="27">
      <c r="A19" s="49" t="s">
        <v>52</v>
      </c>
      <c r="B19" s="44" t="s">
        <v>382</v>
      </c>
      <c r="C19" s="45" t="s">
        <v>83</v>
      </c>
      <c r="D19" s="50">
        <f>SUM(D20+D21)</f>
        <v>4700</v>
      </c>
    </row>
    <row r="20" spans="1:4" ht="25.5">
      <c r="A20" s="2" t="s">
        <v>57</v>
      </c>
      <c r="B20" s="1" t="s">
        <v>104</v>
      </c>
      <c r="C20" s="22" t="s">
        <v>83</v>
      </c>
      <c r="D20" s="19">
        <v>4000</v>
      </c>
    </row>
    <row r="21" spans="1:4" ht="39.75" customHeight="1">
      <c r="A21" s="2" t="s">
        <v>57</v>
      </c>
      <c r="B21" s="1" t="s">
        <v>111</v>
      </c>
      <c r="C21" s="22" t="s">
        <v>112</v>
      </c>
      <c r="D21" s="19">
        <v>700</v>
      </c>
    </row>
    <row r="22" spans="1:4" ht="12.75">
      <c r="A22" s="6" t="s">
        <v>52</v>
      </c>
      <c r="B22" s="7" t="s">
        <v>82</v>
      </c>
      <c r="C22" s="26" t="s">
        <v>81</v>
      </c>
      <c r="D22" s="51">
        <f>D23</f>
        <v>1000</v>
      </c>
    </row>
    <row r="23" spans="1:4" ht="13.5">
      <c r="A23" s="49" t="s">
        <v>52</v>
      </c>
      <c r="B23" s="44" t="s">
        <v>80</v>
      </c>
      <c r="C23" s="45" t="s">
        <v>79</v>
      </c>
      <c r="D23" s="50">
        <f>D24</f>
        <v>1000</v>
      </c>
    </row>
    <row r="24" spans="1:4" ht="68.25" customHeight="1">
      <c r="A24" s="2" t="s">
        <v>57</v>
      </c>
      <c r="B24" s="1" t="s">
        <v>78</v>
      </c>
      <c r="C24" s="22" t="s">
        <v>77</v>
      </c>
      <c r="D24" s="19">
        <v>1000</v>
      </c>
    </row>
    <row r="25" spans="1:4" ht="38.25" hidden="1">
      <c r="A25" s="6" t="s">
        <v>52</v>
      </c>
      <c r="B25" s="52" t="s">
        <v>76</v>
      </c>
      <c r="C25" s="53" t="s">
        <v>75</v>
      </c>
      <c r="D25" s="54">
        <f>D26</f>
        <v>0</v>
      </c>
    </row>
    <row r="26" spans="1:4" ht="13.5" hidden="1">
      <c r="A26" s="49" t="s">
        <v>52</v>
      </c>
      <c r="B26" s="44" t="s">
        <v>74</v>
      </c>
      <c r="C26" s="55" t="s">
        <v>73</v>
      </c>
      <c r="D26" s="50">
        <f>D27</f>
        <v>0</v>
      </c>
    </row>
    <row r="27" spans="1:4" ht="25.5" hidden="1">
      <c r="A27" s="2" t="s">
        <v>72</v>
      </c>
      <c r="B27" s="25" t="s">
        <v>71</v>
      </c>
      <c r="C27" s="24" t="s">
        <v>70</v>
      </c>
      <c r="D27" s="15">
        <v>0</v>
      </c>
    </row>
    <row r="28" spans="1:4" ht="45" customHeight="1">
      <c r="A28" s="6" t="s">
        <v>52</v>
      </c>
      <c r="B28" s="7" t="s">
        <v>69</v>
      </c>
      <c r="C28" s="56" t="s">
        <v>125</v>
      </c>
      <c r="D28" s="51">
        <f>D29</f>
        <v>1000</v>
      </c>
    </row>
    <row r="29" spans="1:4" ht="26.25" customHeight="1">
      <c r="A29" s="49" t="s">
        <v>52</v>
      </c>
      <c r="B29" s="44" t="s">
        <v>126</v>
      </c>
      <c r="C29" s="45" t="s">
        <v>127</v>
      </c>
      <c r="D29" s="50">
        <f>D30</f>
        <v>1000</v>
      </c>
    </row>
    <row r="30" spans="1:4" ht="27" customHeight="1">
      <c r="A30" s="2" t="s">
        <v>52</v>
      </c>
      <c r="B30" s="1" t="s">
        <v>128</v>
      </c>
      <c r="C30" s="22" t="s">
        <v>129</v>
      </c>
      <c r="D30" s="19">
        <f>D31</f>
        <v>1000</v>
      </c>
    </row>
    <row r="31" spans="1:4" ht="44.25" customHeight="1">
      <c r="A31" s="2"/>
      <c r="B31" s="1" t="s">
        <v>130</v>
      </c>
      <c r="C31" s="22" t="s">
        <v>131</v>
      </c>
      <c r="D31" s="19">
        <f>SUM(D32)</f>
        <v>1000</v>
      </c>
    </row>
    <row r="32" spans="1:4" ht="73.5" customHeight="1">
      <c r="A32" s="2" t="s">
        <v>101</v>
      </c>
      <c r="B32" s="1" t="s">
        <v>124</v>
      </c>
      <c r="C32" s="22" t="s">
        <v>68</v>
      </c>
      <c r="D32" s="19">
        <v>1000</v>
      </c>
    </row>
    <row r="33" spans="1:4" ht="25.5" customHeight="1" hidden="1">
      <c r="A33" s="2" t="s">
        <v>1</v>
      </c>
      <c r="B33" s="1" t="s">
        <v>67</v>
      </c>
      <c r="C33" s="22" t="s">
        <v>66</v>
      </c>
      <c r="D33" s="19">
        <f>D34</f>
        <v>0</v>
      </c>
    </row>
    <row r="34" spans="1:4" ht="63.75" customHeight="1" hidden="1">
      <c r="A34" s="2" t="s">
        <v>1</v>
      </c>
      <c r="B34" s="1" t="s">
        <v>65</v>
      </c>
      <c r="C34" s="22" t="s">
        <v>64</v>
      </c>
      <c r="D34" s="19">
        <f>D35</f>
        <v>0</v>
      </c>
    </row>
    <row r="35" spans="1:4" ht="102" customHeight="1" hidden="1">
      <c r="A35" s="2" t="s">
        <v>1</v>
      </c>
      <c r="B35" s="1" t="s">
        <v>63</v>
      </c>
      <c r="C35" s="22" t="s">
        <v>62</v>
      </c>
      <c r="D35" s="19">
        <f>D36</f>
        <v>0</v>
      </c>
    </row>
    <row r="36" spans="1:4" ht="114.75" customHeight="1" hidden="1">
      <c r="A36" s="2" t="s">
        <v>1</v>
      </c>
      <c r="B36" s="1" t="s">
        <v>61</v>
      </c>
      <c r="C36" s="22" t="s">
        <v>60</v>
      </c>
      <c r="D36" s="19">
        <v>0</v>
      </c>
    </row>
    <row r="37" spans="1:4" ht="12.75">
      <c r="A37" s="6" t="s">
        <v>52</v>
      </c>
      <c r="B37" s="7" t="s">
        <v>59</v>
      </c>
      <c r="C37" s="26" t="s">
        <v>58</v>
      </c>
      <c r="D37" s="51">
        <f>D38+D39+D40</f>
        <v>1700</v>
      </c>
    </row>
    <row r="38" spans="1:4" ht="76.5" customHeight="1" hidden="1">
      <c r="A38" s="2" t="s">
        <v>1</v>
      </c>
      <c r="B38" s="1" t="s">
        <v>97</v>
      </c>
      <c r="C38" s="22" t="s">
        <v>98</v>
      </c>
      <c r="D38" s="19">
        <v>0</v>
      </c>
    </row>
    <row r="39" spans="1:4" ht="63.75">
      <c r="A39" s="2" t="s">
        <v>57</v>
      </c>
      <c r="B39" s="1" t="s">
        <v>56</v>
      </c>
      <c r="C39" s="22" t="s">
        <v>55</v>
      </c>
      <c r="D39" s="19">
        <v>200</v>
      </c>
    </row>
    <row r="40" spans="1:4" ht="27">
      <c r="A40" s="49" t="s">
        <v>52</v>
      </c>
      <c r="B40" s="44" t="s">
        <v>54</v>
      </c>
      <c r="C40" s="45" t="s">
        <v>53</v>
      </c>
      <c r="D40" s="50">
        <f>D41</f>
        <v>1500</v>
      </c>
    </row>
    <row r="41" spans="1:4" ht="63.75">
      <c r="A41" s="47" t="s">
        <v>52</v>
      </c>
      <c r="B41" s="41" t="s">
        <v>51</v>
      </c>
      <c r="C41" s="42" t="s">
        <v>50</v>
      </c>
      <c r="D41" s="48">
        <f>D42++D43+D44</f>
        <v>1500</v>
      </c>
    </row>
    <row r="42" spans="1:4" ht="55.5" customHeight="1">
      <c r="A42" s="2" t="s">
        <v>49</v>
      </c>
      <c r="B42" s="1" t="s">
        <v>47</v>
      </c>
      <c r="C42" s="22" t="s">
        <v>113</v>
      </c>
      <c r="D42" s="19">
        <v>1000</v>
      </c>
    </row>
    <row r="43" spans="1:4" ht="53.25" customHeight="1">
      <c r="A43" s="2" t="s">
        <v>99</v>
      </c>
      <c r="B43" s="1" t="s">
        <v>47</v>
      </c>
      <c r="C43" s="22" t="s">
        <v>113</v>
      </c>
      <c r="D43" s="19">
        <v>300</v>
      </c>
    </row>
    <row r="44" spans="1:4" ht="54" customHeight="1">
      <c r="A44" s="2" t="s">
        <v>48</v>
      </c>
      <c r="B44" s="1" t="s">
        <v>47</v>
      </c>
      <c r="C44" s="22" t="s">
        <v>113</v>
      </c>
      <c r="D44" s="19">
        <v>200</v>
      </c>
    </row>
    <row r="45" spans="1:4" ht="12.75" hidden="1">
      <c r="A45" s="2" t="s">
        <v>1</v>
      </c>
      <c r="B45" s="1" t="s">
        <v>46</v>
      </c>
      <c r="C45" s="5" t="s">
        <v>45</v>
      </c>
      <c r="D45" s="19">
        <f>D46+D48</f>
        <v>0</v>
      </c>
    </row>
    <row r="46" spans="1:4" ht="12.75" hidden="1">
      <c r="A46" s="2" t="s">
        <v>1</v>
      </c>
      <c r="B46" s="1" t="s">
        <v>44</v>
      </c>
      <c r="C46" s="22" t="s">
        <v>43</v>
      </c>
      <c r="D46" s="19">
        <f>D47</f>
        <v>0</v>
      </c>
    </row>
    <row r="47" spans="1:4" ht="51" hidden="1">
      <c r="A47" s="2" t="s">
        <v>1</v>
      </c>
      <c r="B47" s="1" t="s">
        <v>42</v>
      </c>
      <c r="C47" s="22" t="s">
        <v>41</v>
      </c>
      <c r="D47" s="19">
        <v>0</v>
      </c>
    </row>
    <row r="48" spans="1:4" ht="12.75" hidden="1">
      <c r="A48" s="2" t="s">
        <v>1</v>
      </c>
      <c r="B48" s="1" t="s">
        <v>40</v>
      </c>
      <c r="C48" s="22" t="s">
        <v>39</v>
      </c>
      <c r="D48" s="19">
        <f>D49</f>
        <v>0</v>
      </c>
    </row>
    <row r="49" spans="1:4" ht="51" hidden="1">
      <c r="A49" s="2" t="s">
        <v>1</v>
      </c>
      <c r="B49" s="1" t="s">
        <v>38</v>
      </c>
      <c r="C49" s="22" t="s">
        <v>37</v>
      </c>
      <c r="D49" s="19">
        <v>0</v>
      </c>
    </row>
    <row r="50" spans="1:4" ht="15.75" customHeight="1">
      <c r="A50" s="6" t="s">
        <v>52</v>
      </c>
      <c r="B50" s="7" t="s">
        <v>36</v>
      </c>
      <c r="C50" s="23" t="s">
        <v>35</v>
      </c>
      <c r="D50" s="12">
        <f>D51+D66+D68</f>
        <v>23915.6</v>
      </c>
    </row>
    <row r="51" spans="1:4" ht="25.5">
      <c r="A51" s="2" t="s">
        <v>52</v>
      </c>
      <c r="B51" s="1" t="s">
        <v>34</v>
      </c>
      <c r="C51" s="22" t="s">
        <v>33</v>
      </c>
      <c r="D51" s="19">
        <f>D52+D57+D55</f>
        <v>23915.6</v>
      </c>
    </row>
    <row r="52" spans="1:4" ht="25.5">
      <c r="A52" s="2" t="s">
        <v>52</v>
      </c>
      <c r="B52" s="1" t="s">
        <v>32</v>
      </c>
      <c r="C52" s="5" t="s">
        <v>31</v>
      </c>
      <c r="D52" s="19">
        <f>D53</f>
        <v>5427.8</v>
      </c>
    </row>
    <row r="53" spans="1:4" ht="25.5" customHeight="1">
      <c r="A53" s="2" t="s">
        <v>52</v>
      </c>
      <c r="B53" s="1" t="s">
        <v>30</v>
      </c>
      <c r="C53" s="5" t="s">
        <v>29</v>
      </c>
      <c r="D53" s="19">
        <f>D54</f>
        <v>5427.8</v>
      </c>
    </row>
    <row r="54" spans="1:4" ht="51">
      <c r="A54" s="2" t="s">
        <v>1</v>
      </c>
      <c r="B54" s="1" t="s">
        <v>28</v>
      </c>
      <c r="C54" s="5" t="s">
        <v>27</v>
      </c>
      <c r="D54" s="19">
        <v>5427.8</v>
      </c>
    </row>
    <row r="55" spans="1:4" ht="12.75">
      <c r="A55" s="2" t="s">
        <v>52</v>
      </c>
      <c r="B55" s="1" t="s">
        <v>117</v>
      </c>
      <c r="C55" s="5" t="s">
        <v>118</v>
      </c>
      <c r="D55" s="19">
        <f>SUM(D56)</f>
        <v>10000</v>
      </c>
    </row>
    <row r="56" spans="1:4" ht="38.25">
      <c r="A56" s="2" t="s">
        <v>1</v>
      </c>
      <c r="B56" s="1" t="s">
        <v>119</v>
      </c>
      <c r="C56" s="5" t="s">
        <v>120</v>
      </c>
      <c r="D56" s="19">
        <v>10000</v>
      </c>
    </row>
    <row r="57" spans="1:4" ht="25.5">
      <c r="A57" s="2" t="s">
        <v>52</v>
      </c>
      <c r="B57" s="1" t="s">
        <v>26</v>
      </c>
      <c r="C57" s="5" t="s">
        <v>25</v>
      </c>
      <c r="D57" s="19">
        <f>D58+D62</f>
        <v>8487.8</v>
      </c>
    </row>
    <row r="58" spans="1:4" ht="38.25">
      <c r="A58" s="2" t="s">
        <v>52</v>
      </c>
      <c r="B58" s="1" t="s">
        <v>24</v>
      </c>
      <c r="C58" s="5" t="s">
        <v>23</v>
      </c>
      <c r="D58" s="19">
        <f>D59</f>
        <v>1922.3</v>
      </c>
    </row>
    <row r="59" spans="1:4" ht="63.75">
      <c r="A59" s="2" t="s">
        <v>1</v>
      </c>
      <c r="B59" s="1" t="s">
        <v>22</v>
      </c>
      <c r="C59" s="5" t="s">
        <v>21</v>
      </c>
      <c r="D59" s="19">
        <f>D60+D61</f>
        <v>1922.3</v>
      </c>
    </row>
    <row r="60" spans="1:4" ht="63.75">
      <c r="A60" s="2" t="s">
        <v>1</v>
      </c>
      <c r="B60" s="1" t="s">
        <v>20</v>
      </c>
      <c r="C60" s="5" t="s">
        <v>19</v>
      </c>
      <c r="D60" s="19">
        <v>1882.1</v>
      </c>
    </row>
    <row r="61" spans="1:4" ht="89.25">
      <c r="A61" s="2" t="s">
        <v>1</v>
      </c>
      <c r="B61" s="1" t="s">
        <v>18</v>
      </c>
      <c r="C61" s="5" t="s">
        <v>17</v>
      </c>
      <c r="D61" s="19">
        <v>40.2</v>
      </c>
    </row>
    <row r="62" spans="1:4" ht="51">
      <c r="A62" s="2" t="s">
        <v>52</v>
      </c>
      <c r="B62" s="1" t="s">
        <v>16</v>
      </c>
      <c r="C62" s="5" t="s">
        <v>114</v>
      </c>
      <c r="D62" s="19">
        <f>D63</f>
        <v>6565.5</v>
      </c>
    </row>
    <row r="63" spans="1:4" ht="66.75" customHeight="1">
      <c r="A63" s="2" t="s">
        <v>1</v>
      </c>
      <c r="B63" s="1" t="s">
        <v>15</v>
      </c>
      <c r="C63" s="5" t="s">
        <v>115</v>
      </c>
      <c r="D63" s="19">
        <f>D64+D65</f>
        <v>6565.5</v>
      </c>
    </row>
    <row r="64" spans="1:4" ht="38.25">
      <c r="A64" s="2" t="s">
        <v>1</v>
      </c>
      <c r="B64" s="1" t="s">
        <v>14</v>
      </c>
      <c r="C64" s="5" t="s">
        <v>13</v>
      </c>
      <c r="D64" s="19">
        <v>5481.6</v>
      </c>
    </row>
    <row r="65" spans="1:4" ht="42.75" customHeight="1">
      <c r="A65" s="2" t="s">
        <v>1</v>
      </c>
      <c r="B65" s="2" t="s">
        <v>12</v>
      </c>
      <c r="C65" s="5" t="s">
        <v>116</v>
      </c>
      <c r="D65" s="19">
        <v>1083.9</v>
      </c>
    </row>
    <row r="66" spans="1:4" ht="12.75" hidden="1">
      <c r="A66" s="2" t="s">
        <v>1</v>
      </c>
      <c r="B66" s="2" t="s">
        <v>11</v>
      </c>
      <c r="C66" s="5" t="s">
        <v>10</v>
      </c>
      <c r="D66" s="19">
        <f>D67</f>
        <v>0</v>
      </c>
    </row>
    <row r="67" spans="1:4" ht="51" hidden="1">
      <c r="A67" s="2" t="s">
        <v>1</v>
      </c>
      <c r="B67" s="21" t="s">
        <v>9</v>
      </c>
      <c r="C67" s="20" t="s">
        <v>8</v>
      </c>
      <c r="D67" s="19">
        <v>0</v>
      </c>
    </row>
    <row r="68" spans="1:4" ht="76.5" hidden="1">
      <c r="A68" s="2" t="s">
        <v>1</v>
      </c>
      <c r="B68" s="2" t="s">
        <v>7</v>
      </c>
      <c r="C68" s="5" t="s">
        <v>6</v>
      </c>
      <c r="D68" s="19">
        <f>D69</f>
        <v>0</v>
      </c>
    </row>
    <row r="69" spans="1:4" ht="140.25" hidden="1">
      <c r="A69" s="18" t="s">
        <v>1</v>
      </c>
      <c r="B69" s="17" t="s">
        <v>5</v>
      </c>
      <c r="C69" s="16" t="s">
        <v>4</v>
      </c>
      <c r="D69" s="15">
        <v>0</v>
      </c>
    </row>
    <row r="70" spans="1:4" ht="25.5">
      <c r="A70" s="1"/>
      <c r="B70" s="14" t="s">
        <v>3</v>
      </c>
      <c r="C70" s="13"/>
      <c r="D70" s="12">
        <f>SUM(D11,D50)</f>
        <v>61715.6</v>
      </c>
    </row>
    <row r="71" spans="1:4" ht="12.75">
      <c r="A71" s="10"/>
      <c r="B71" s="11"/>
      <c r="C71" s="10"/>
      <c r="D71" s="9"/>
    </row>
    <row r="72" spans="1:4" ht="12.75">
      <c r="A72" s="10"/>
      <c r="B72" s="11"/>
      <c r="C72" s="10"/>
      <c r="D72" s="9"/>
    </row>
    <row r="74" spans="1:4" ht="12.75">
      <c r="A74" s="138" t="s">
        <v>2</v>
      </c>
      <c r="B74" s="138"/>
      <c r="C74" s="138"/>
      <c r="D74" s="138"/>
    </row>
    <row r="75" spans="1:4" ht="12.75">
      <c r="A75" s="8"/>
      <c r="B75" s="8"/>
      <c r="C75" s="8"/>
      <c r="D75" s="8"/>
    </row>
    <row r="76" spans="1:4" ht="12.75">
      <c r="A76" s="138" t="s">
        <v>100</v>
      </c>
      <c r="B76" s="138"/>
      <c r="C76" s="138"/>
      <c r="D76" s="138"/>
    </row>
  </sheetData>
  <mergeCells count="11">
    <mergeCell ref="A76:D76"/>
    <mergeCell ref="A5:D5"/>
    <mergeCell ref="A7:D7"/>
    <mergeCell ref="A8:D8"/>
    <mergeCell ref="A9:B9"/>
    <mergeCell ref="A74:D74"/>
    <mergeCell ref="A1:D1"/>
    <mergeCell ref="A6:D6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tabSelected="1" workbookViewId="0" topLeftCell="A100">
      <selection activeCell="B103" sqref="B103"/>
    </sheetView>
  </sheetViews>
  <sheetFormatPr defaultColWidth="9.140625" defaultRowHeight="12.75"/>
  <cols>
    <col min="1" max="1" width="5.00390625" style="0" customWidth="1"/>
    <col min="2" max="2" width="42.8515625" style="0" customWidth="1"/>
    <col min="3" max="3" width="6.00390625" style="0" customWidth="1"/>
    <col min="4" max="4" width="7.140625" style="0" customWidth="1"/>
    <col min="5" max="5" width="9.421875" style="0" customWidth="1"/>
    <col min="6" max="6" width="5.421875" style="0" customWidth="1"/>
    <col min="7" max="7" width="10.28125" style="0" customWidth="1"/>
    <col min="8" max="8" width="9.140625" style="0" hidden="1" customWidth="1"/>
    <col min="9" max="9" width="12.421875" style="0" customWidth="1"/>
    <col min="10" max="10" width="9.8515625" style="0" customWidth="1"/>
  </cols>
  <sheetData>
    <row r="1" spans="1:12" ht="12.75">
      <c r="A1" s="135" t="s">
        <v>132</v>
      </c>
      <c r="B1" s="135"/>
      <c r="C1" s="135"/>
      <c r="D1" s="135"/>
      <c r="E1" s="135"/>
      <c r="F1" s="135"/>
      <c r="G1" s="135"/>
      <c r="H1" s="58"/>
      <c r="I1" s="58"/>
      <c r="J1" s="58"/>
      <c r="K1" s="58"/>
      <c r="L1" s="58"/>
    </row>
    <row r="2" spans="1:12" ht="12.75">
      <c r="A2" s="57"/>
      <c r="B2" s="57"/>
      <c r="C2" s="57"/>
      <c r="D2" s="57"/>
      <c r="E2" s="57"/>
      <c r="F2" s="57"/>
      <c r="G2" s="57"/>
      <c r="H2" s="58"/>
      <c r="I2" s="58"/>
      <c r="J2" s="58"/>
      <c r="K2" s="58"/>
      <c r="L2" s="58"/>
    </row>
    <row r="3" spans="1:12" ht="41.25" customHeight="1">
      <c r="A3" s="137" t="s">
        <v>380</v>
      </c>
      <c r="B3" s="137"/>
      <c r="C3" s="137"/>
      <c r="D3" s="137"/>
      <c r="E3" s="143"/>
      <c r="F3" s="143"/>
      <c r="G3" s="143"/>
      <c r="H3" s="58"/>
      <c r="I3" s="58"/>
      <c r="J3" s="58"/>
      <c r="K3" s="58"/>
      <c r="L3" s="58"/>
    </row>
    <row r="4" spans="1:12" ht="41.25" customHeight="1">
      <c r="A4" s="137" t="s">
        <v>340</v>
      </c>
      <c r="B4" s="137"/>
      <c r="C4" s="137"/>
      <c r="D4" s="137"/>
      <c r="E4" s="143"/>
      <c r="F4" s="143"/>
      <c r="G4" s="143"/>
      <c r="H4" s="58"/>
      <c r="I4" s="58"/>
      <c r="J4" s="58"/>
      <c r="K4" s="58"/>
      <c r="L4" s="58"/>
    </row>
    <row r="5" spans="1:12" ht="24" customHeight="1">
      <c r="A5" s="137" t="s">
        <v>121</v>
      </c>
      <c r="B5" s="137"/>
      <c r="C5" s="137"/>
      <c r="D5" s="137"/>
      <c r="E5" s="143"/>
      <c r="F5" s="143"/>
      <c r="G5" s="143"/>
      <c r="H5" s="58"/>
      <c r="I5" s="58"/>
      <c r="J5" s="58"/>
      <c r="K5" s="58"/>
      <c r="L5" s="58"/>
    </row>
    <row r="6" spans="1:12" ht="14.25" customHeight="1">
      <c r="A6" s="135" t="s">
        <v>347</v>
      </c>
      <c r="B6" s="135"/>
      <c r="C6" s="135"/>
      <c r="D6" s="135"/>
      <c r="E6" s="135"/>
      <c r="F6" s="135"/>
      <c r="G6" s="135"/>
      <c r="H6" s="58"/>
      <c r="I6" s="58"/>
      <c r="J6" s="58"/>
      <c r="K6" s="58"/>
      <c r="L6" s="58"/>
    </row>
    <row r="7" spans="1:12" ht="12.75">
      <c r="A7" s="135"/>
      <c r="B7" s="135"/>
      <c r="C7" s="135"/>
      <c r="D7" s="135"/>
      <c r="E7" s="135"/>
      <c r="F7" s="135"/>
      <c r="G7" s="135"/>
      <c r="H7" s="58"/>
      <c r="I7" s="58"/>
      <c r="J7" s="58"/>
      <c r="K7" s="58"/>
      <c r="L7" s="58"/>
    </row>
    <row r="8" spans="1:7" ht="43.5" customHeight="1">
      <c r="A8" s="139" t="s">
        <v>133</v>
      </c>
      <c r="B8" s="141"/>
      <c r="C8" s="141"/>
      <c r="D8" s="141"/>
      <c r="E8" s="141"/>
      <c r="F8" s="141"/>
      <c r="G8" s="141"/>
    </row>
    <row r="9" spans="1:7" ht="13.5" customHeight="1">
      <c r="A9" s="59"/>
      <c r="B9" s="142" t="s">
        <v>134</v>
      </c>
      <c r="C9" s="142"/>
      <c r="D9" s="142"/>
      <c r="E9" s="142"/>
      <c r="F9" s="142"/>
      <c r="G9" s="142"/>
    </row>
    <row r="10" spans="1:10" ht="63.75" customHeight="1">
      <c r="A10" s="60" t="s">
        <v>135</v>
      </c>
      <c r="B10" s="60" t="s">
        <v>136</v>
      </c>
      <c r="C10" s="60" t="s">
        <v>137</v>
      </c>
      <c r="D10" s="60" t="s">
        <v>138</v>
      </c>
      <c r="E10" s="60" t="s">
        <v>139</v>
      </c>
      <c r="F10" s="60" t="s">
        <v>140</v>
      </c>
      <c r="G10" s="61" t="s">
        <v>0</v>
      </c>
      <c r="J10" s="62"/>
    </row>
    <row r="11" spans="1:10" ht="13.5" customHeight="1">
      <c r="A11" s="63" t="s">
        <v>141</v>
      </c>
      <c r="B11" s="64" t="s">
        <v>142</v>
      </c>
      <c r="C11" s="63">
        <v>945</v>
      </c>
      <c r="D11" s="65"/>
      <c r="E11" s="63"/>
      <c r="F11" s="66"/>
      <c r="G11" s="67">
        <f>G12</f>
        <v>2305.2000000000003</v>
      </c>
      <c r="J11" s="62"/>
    </row>
    <row r="12" spans="1:12" ht="14.25" customHeight="1">
      <c r="A12" s="64" t="s">
        <v>141</v>
      </c>
      <c r="B12" s="64" t="s">
        <v>143</v>
      </c>
      <c r="C12" s="66" t="s">
        <v>144</v>
      </c>
      <c r="D12" s="65" t="s">
        <v>145</v>
      </c>
      <c r="E12" s="63"/>
      <c r="F12" s="66"/>
      <c r="G12" s="4">
        <f>G13+G16</f>
        <v>2305.2000000000003</v>
      </c>
      <c r="H12" s="68"/>
      <c r="I12" s="69"/>
      <c r="J12" s="59"/>
      <c r="K12" s="70"/>
      <c r="L12" s="71"/>
    </row>
    <row r="13" spans="1:11" ht="39" customHeight="1">
      <c r="A13" s="64" t="s">
        <v>146</v>
      </c>
      <c r="B13" s="72" t="s">
        <v>147</v>
      </c>
      <c r="C13" s="66" t="s">
        <v>144</v>
      </c>
      <c r="D13" s="66" t="s">
        <v>148</v>
      </c>
      <c r="E13" s="3"/>
      <c r="F13" s="3"/>
      <c r="G13" s="4">
        <f>G14</f>
        <v>933.4</v>
      </c>
      <c r="I13" s="73"/>
      <c r="K13" s="71"/>
    </row>
    <row r="14" spans="1:10" ht="13.5" customHeight="1">
      <c r="A14" s="74" t="s">
        <v>149</v>
      </c>
      <c r="B14" s="75" t="s">
        <v>150</v>
      </c>
      <c r="C14" s="2" t="s">
        <v>144</v>
      </c>
      <c r="D14" s="2" t="s">
        <v>148</v>
      </c>
      <c r="E14" s="76" t="s">
        <v>151</v>
      </c>
      <c r="F14" s="77"/>
      <c r="G14" s="78">
        <f>G15</f>
        <v>933.4</v>
      </c>
      <c r="I14" s="79"/>
      <c r="J14" s="8"/>
    </row>
    <row r="15" spans="1:10" ht="25.5" customHeight="1">
      <c r="A15" s="80" t="s">
        <v>152</v>
      </c>
      <c r="B15" s="74" t="s">
        <v>153</v>
      </c>
      <c r="C15" s="2" t="s">
        <v>144</v>
      </c>
      <c r="D15" s="2" t="s">
        <v>148</v>
      </c>
      <c r="E15" s="76" t="s">
        <v>151</v>
      </c>
      <c r="F15" s="77" t="s">
        <v>154</v>
      </c>
      <c r="G15" s="78">
        <v>933.4</v>
      </c>
      <c r="I15" s="79"/>
      <c r="J15" s="79"/>
    </row>
    <row r="16" spans="1:11" ht="51.75" customHeight="1">
      <c r="A16" s="64" t="s">
        <v>155</v>
      </c>
      <c r="B16" s="64" t="s">
        <v>156</v>
      </c>
      <c r="C16" s="66" t="s">
        <v>144</v>
      </c>
      <c r="D16" s="66" t="s">
        <v>157</v>
      </c>
      <c r="E16" s="3"/>
      <c r="F16" s="3"/>
      <c r="G16" s="4">
        <f>G17+G19</f>
        <v>1371.8000000000002</v>
      </c>
      <c r="I16" s="71"/>
      <c r="K16" s="71"/>
    </row>
    <row r="17" spans="1:11" ht="26.25" customHeight="1">
      <c r="A17" s="74" t="s">
        <v>158</v>
      </c>
      <c r="B17" s="81" t="s">
        <v>159</v>
      </c>
      <c r="C17" s="82" t="s">
        <v>144</v>
      </c>
      <c r="D17" s="82" t="s">
        <v>157</v>
      </c>
      <c r="E17" s="83" t="s">
        <v>160</v>
      </c>
      <c r="F17" s="83"/>
      <c r="G17" s="84">
        <f>G18</f>
        <v>84.9</v>
      </c>
      <c r="I17" s="71"/>
      <c r="K17" s="71"/>
    </row>
    <row r="18" spans="1:11" ht="27" customHeight="1">
      <c r="A18" s="74" t="s">
        <v>161</v>
      </c>
      <c r="B18" s="74" t="s">
        <v>153</v>
      </c>
      <c r="C18" s="82" t="s">
        <v>144</v>
      </c>
      <c r="D18" s="82" t="s">
        <v>157</v>
      </c>
      <c r="E18" s="83" t="s">
        <v>160</v>
      </c>
      <c r="F18" s="83" t="s">
        <v>154</v>
      </c>
      <c r="G18" s="84">
        <v>84.9</v>
      </c>
      <c r="I18" s="71"/>
      <c r="K18" s="71"/>
    </row>
    <row r="19" spans="1:9" ht="27" customHeight="1">
      <c r="A19" s="5" t="s">
        <v>162</v>
      </c>
      <c r="B19" s="75" t="s">
        <v>163</v>
      </c>
      <c r="C19" s="2" t="s">
        <v>144</v>
      </c>
      <c r="D19" s="2" t="s">
        <v>157</v>
      </c>
      <c r="E19" s="76" t="s">
        <v>164</v>
      </c>
      <c r="F19" s="77"/>
      <c r="G19" s="78">
        <f>G20</f>
        <v>1286.9</v>
      </c>
      <c r="I19" s="71"/>
    </row>
    <row r="20" spans="1:9" ht="26.25" customHeight="1">
      <c r="A20" s="5" t="s">
        <v>161</v>
      </c>
      <c r="B20" s="74" t="s">
        <v>153</v>
      </c>
      <c r="C20" s="2" t="s">
        <v>144</v>
      </c>
      <c r="D20" s="2" t="s">
        <v>157</v>
      </c>
      <c r="E20" s="76" t="s">
        <v>164</v>
      </c>
      <c r="F20" s="77" t="s">
        <v>154</v>
      </c>
      <c r="G20" s="78">
        <v>1286.9</v>
      </c>
      <c r="I20" s="71"/>
    </row>
    <row r="21" spans="1:9" ht="14.25" customHeight="1" hidden="1">
      <c r="A21" s="7" t="s">
        <v>165</v>
      </c>
      <c r="B21" s="72" t="s">
        <v>166</v>
      </c>
      <c r="C21" s="6" t="s">
        <v>167</v>
      </c>
      <c r="D21" s="6"/>
      <c r="E21" s="34"/>
      <c r="F21" s="85"/>
      <c r="G21" s="35">
        <f>G23</f>
        <v>0</v>
      </c>
      <c r="I21" s="71"/>
    </row>
    <row r="22" spans="1:9" ht="14.25" customHeight="1" hidden="1">
      <c r="A22" s="64" t="s">
        <v>141</v>
      </c>
      <c r="B22" s="64" t="s">
        <v>143</v>
      </c>
      <c r="C22" s="6" t="s">
        <v>167</v>
      </c>
      <c r="D22" s="6" t="s">
        <v>145</v>
      </c>
      <c r="E22" s="34"/>
      <c r="F22" s="85"/>
      <c r="G22" s="35">
        <f>G23</f>
        <v>0</v>
      </c>
      <c r="I22" s="71"/>
    </row>
    <row r="23" spans="1:9" ht="14.25" customHeight="1" hidden="1">
      <c r="A23" s="86" t="s">
        <v>146</v>
      </c>
      <c r="B23" s="72" t="s">
        <v>168</v>
      </c>
      <c r="C23" s="6" t="s">
        <v>167</v>
      </c>
      <c r="D23" s="6" t="s">
        <v>169</v>
      </c>
      <c r="E23" s="34"/>
      <c r="F23" s="85"/>
      <c r="G23" s="35">
        <f>G24</f>
        <v>0</v>
      </c>
      <c r="I23" s="71"/>
    </row>
    <row r="24" spans="1:9" ht="27" customHeight="1" hidden="1">
      <c r="A24" s="5" t="s">
        <v>149</v>
      </c>
      <c r="B24" s="75" t="s">
        <v>170</v>
      </c>
      <c r="C24" s="82" t="s">
        <v>167</v>
      </c>
      <c r="D24" s="82" t="s">
        <v>169</v>
      </c>
      <c r="E24" s="87" t="s">
        <v>171</v>
      </c>
      <c r="F24" s="83"/>
      <c r="G24" s="84">
        <f>G25</f>
        <v>0</v>
      </c>
      <c r="I24" s="71"/>
    </row>
    <row r="25" spans="1:9" ht="26.25" customHeight="1" hidden="1">
      <c r="A25" s="5" t="s">
        <v>152</v>
      </c>
      <c r="B25" s="74" t="s">
        <v>153</v>
      </c>
      <c r="C25" s="82" t="s">
        <v>167</v>
      </c>
      <c r="D25" s="2" t="s">
        <v>169</v>
      </c>
      <c r="E25" s="76" t="s">
        <v>171</v>
      </c>
      <c r="F25" s="77" t="s">
        <v>154</v>
      </c>
      <c r="G25" s="78">
        <v>0</v>
      </c>
      <c r="I25" s="71"/>
    </row>
    <row r="26" spans="1:9" ht="14.25" customHeight="1">
      <c r="A26" s="7" t="s">
        <v>165</v>
      </c>
      <c r="B26" s="72" t="s">
        <v>172</v>
      </c>
      <c r="C26" s="6" t="s">
        <v>1</v>
      </c>
      <c r="D26" s="6"/>
      <c r="E26" s="3"/>
      <c r="F26" s="3"/>
      <c r="G26" s="88">
        <f>G27+G47+G56+G63+G95+G99+G105+G119+G109+G123</f>
        <v>59845.49999999999</v>
      </c>
      <c r="I26" s="71"/>
    </row>
    <row r="27" spans="1:9" ht="14.25" customHeight="1">
      <c r="A27" s="64" t="s">
        <v>141</v>
      </c>
      <c r="B27" s="64" t="s">
        <v>143</v>
      </c>
      <c r="C27" s="6" t="s">
        <v>1</v>
      </c>
      <c r="D27" s="6" t="s">
        <v>145</v>
      </c>
      <c r="E27" s="3"/>
      <c r="F27" s="3"/>
      <c r="G27" s="88">
        <f>G28+G35+G38</f>
        <v>9084.5</v>
      </c>
      <c r="I27" s="71"/>
    </row>
    <row r="28" spans="1:11" ht="52.5" customHeight="1">
      <c r="A28" s="89" t="s">
        <v>146</v>
      </c>
      <c r="B28" s="64" t="s">
        <v>173</v>
      </c>
      <c r="C28" s="66" t="s">
        <v>1</v>
      </c>
      <c r="D28" s="66" t="s">
        <v>174</v>
      </c>
      <c r="E28" s="3"/>
      <c r="F28" s="3"/>
      <c r="G28" s="4">
        <f>G29+G31+G33</f>
        <v>8508.2</v>
      </c>
      <c r="I28" s="90"/>
      <c r="K28" s="71"/>
    </row>
    <row r="29" spans="1:11" ht="41.25" customHeight="1">
      <c r="A29" s="74" t="s">
        <v>149</v>
      </c>
      <c r="B29" s="75" t="s">
        <v>175</v>
      </c>
      <c r="C29" s="82" t="s">
        <v>1</v>
      </c>
      <c r="D29" s="82" t="s">
        <v>174</v>
      </c>
      <c r="E29" s="83" t="s">
        <v>176</v>
      </c>
      <c r="F29" s="83"/>
      <c r="G29" s="84">
        <f>G30</f>
        <v>933.4</v>
      </c>
      <c r="I29" s="90"/>
      <c r="K29" s="71"/>
    </row>
    <row r="30" spans="1:11" ht="24.75" customHeight="1">
      <c r="A30" s="74" t="s">
        <v>152</v>
      </c>
      <c r="B30" s="74" t="s">
        <v>153</v>
      </c>
      <c r="C30" s="82" t="s">
        <v>1</v>
      </c>
      <c r="D30" s="82" t="s">
        <v>174</v>
      </c>
      <c r="E30" s="83" t="s">
        <v>176</v>
      </c>
      <c r="F30" s="83" t="s">
        <v>154</v>
      </c>
      <c r="G30" s="84">
        <v>933.4</v>
      </c>
      <c r="I30" s="90"/>
      <c r="K30" s="71"/>
    </row>
    <row r="31" spans="1:11" ht="40.5" customHeight="1">
      <c r="A31" s="74" t="s">
        <v>177</v>
      </c>
      <c r="B31" s="75" t="s">
        <v>178</v>
      </c>
      <c r="C31" s="82" t="s">
        <v>1</v>
      </c>
      <c r="D31" s="82" t="s">
        <v>174</v>
      </c>
      <c r="E31" s="83" t="s">
        <v>179</v>
      </c>
      <c r="F31" s="83"/>
      <c r="G31" s="84">
        <f>G32</f>
        <v>7534.6</v>
      </c>
      <c r="I31" s="90"/>
      <c r="K31" s="71"/>
    </row>
    <row r="32" spans="1:11" ht="24.75" customHeight="1">
      <c r="A32" s="74" t="s">
        <v>180</v>
      </c>
      <c r="B32" s="74" t="s">
        <v>153</v>
      </c>
      <c r="C32" s="82" t="s">
        <v>1</v>
      </c>
      <c r="D32" s="82" t="s">
        <v>174</v>
      </c>
      <c r="E32" s="83" t="s">
        <v>179</v>
      </c>
      <c r="F32" s="83" t="s">
        <v>154</v>
      </c>
      <c r="G32" s="84">
        <v>7534.6</v>
      </c>
      <c r="I32" s="90"/>
      <c r="K32" s="71"/>
    </row>
    <row r="33" spans="1:11" ht="53.25" customHeight="1">
      <c r="A33" s="74" t="s">
        <v>181</v>
      </c>
      <c r="B33" s="75" t="s">
        <v>182</v>
      </c>
      <c r="C33" s="82" t="s">
        <v>1</v>
      </c>
      <c r="D33" s="82" t="s">
        <v>174</v>
      </c>
      <c r="E33" s="83" t="s">
        <v>183</v>
      </c>
      <c r="F33" s="83"/>
      <c r="G33" s="84">
        <f>G34</f>
        <v>40.2</v>
      </c>
      <c r="I33" s="90"/>
      <c r="K33" s="71"/>
    </row>
    <row r="34" spans="1:11" ht="38.25" customHeight="1">
      <c r="A34" s="74" t="s">
        <v>184</v>
      </c>
      <c r="B34" s="74" t="s">
        <v>185</v>
      </c>
      <c r="C34" s="82" t="s">
        <v>1</v>
      </c>
      <c r="D34" s="82" t="s">
        <v>174</v>
      </c>
      <c r="E34" s="83" t="s">
        <v>183</v>
      </c>
      <c r="F34" s="83" t="s">
        <v>186</v>
      </c>
      <c r="G34" s="84">
        <v>40.2</v>
      </c>
      <c r="I34" s="90"/>
      <c r="K34" s="71"/>
    </row>
    <row r="35" spans="1:7" ht="12.75">
      <c r="A35" s="89" t="s">
        <v>155</v>
      </c>
      <c r="B35" s="64" t="s">
        <v>187</v>
      </c>
      <c r="C35" s="82" t="s">
        <v>1</v>
      </c>
      <c r="D35" s="66" t="s">
        <v>188</v>
      </c>
      <c r="E35" s="3"/>
      <c r="F35" s="3"/>
      <c r="G35" s="4">
        <f>G36</f>
        <v>100</v>
      </c>
    </row>
    <row r="36" spans="1:7" ht="12.75" customHeight="1">
      <c r="A36" s="91" t="s">
        <v>158</v>
      </c>
      <c r="B36" s="75" t="s">
        <v>189</v>
      </c>
      <c r="C36" s="82" t="s">
        <v>1</v>
      </c>
      <c r="D36" s="2" t="s">
        <v>188</v>
      </c>
      <c r="E36" s="1" t="s">
        <v>190</v>
      </c>
      <c r="F36" s="77"/>
      <c r="G36" s="78">
        <f>G37</f>
        <v>100</v>
      </c>
    </row>
    <row r="37" spans="1:7" ht="12.75">
      <c r="A37" s="91" t="s">
        <v>161</v>
      </c>
      <c r="B37" s="74" t="s">
        <v>191</v>
      </c>
      <c r="C37" s="82" t="s">
        <v>1</v>
      </c>
      <c r="D37" s="2" t="s">
        <v>188</v>
      </c>
      <c r="E37" s="1" t="s">
        <v>190</v>
      </c>
      <c r="F37" s="77" t="s">
        <v>192</v>
      </c>
      <c r="G37" s="78">
        <v>100</v>
      </c>
    </row>
    <row r="38" spans="1:7" ht="14.25" customHeight="1">
      <c r="A38" s="89" t="s">
        <v>193</v>
      </c>
      <c r="B38" s="89" t="s">
        <v>194</v>
      </c>
      <c r="C38" s="82" t="s">
        <v>1</v>
      </c>
      <c r="D38" s="66" t="s">
        <v>195</v>
      </c>
      <c r="E38" s="3"/>
      <c r="F38" s="3"/>
      <c r="G38" s="4">
        <f>G39+G41+G43+G45</f>
        <v>476.3</v>
      </c>
    </row>
    <row r="39" spans="1:7" ht="41.25" customHeight="1">
      <c r="A39" s="92" t="s">
        <v>196</v>
      </c>
      <c r="B39" s="93" t="s">
        <v>197</v>
      </c>
      <c r="C39" s="82" t="s">
        <v>1</v>
      </c>
      <c r="D39" s="82" t="s">
        <v>195</v>
      </c>
      <c r="E39" s="83" t="s">
        <v>198</v>
      </c>
      <c r="F39" s="83"/>
      <c r="G39" s="84">
        <f>G40</f>
        <v>40</v>
      </c>
    </row>
    <row r="40" spans="1:7" ht="24" customHeight="1">
      <c r="A40" s="92" t="s">
        <v>199</v>
      </c>
      <c r="B40" s="74" t="s">
        <v>153</v>
      </c>
      <c r="C40" s="82" t="s">
        <v>1</v>
      </c>
      <c r="D40" s="82" t="s">
        <v>195</v>
      </c>
      <c r="E40" s="83" t="s">
        <v>198</v>
      </c>
      <c r="F40" s="83" t="s">
        <v>154</v>
      </c>
      <c r="G40" s="84">
        <v>40</v>
      </c>
    </row>
    <row r="41" spans="1:7" ht="76.5" customHeight="1">
      <c r="A41" s="94" t="s">
        <v>200</v>
      </c>
      <c r="B41" s="95" t="s">
        <v>201</v>
      </c>
      <c r="C41" s="82" t="s">
        <v>1</v>
      </c>
      <c r="D41" s="96" t="s">
        <v>195</v>
      </c>
      <c r="E41" s="97" t="s">
        <v>202</v>
      </c>
      <c r="F41" s="97"/>
      <c r="G41" s="98">
        <f>G42</f>
        <v>376.3</v>
      </c>
    </row>
    <row r="42" spans="1:7" ht="13.5" customHeight="1">
      <c r="A42" s="91" t="s">
        <v>203</v>
      </c>
      <c r="B42" s="74" t="s">
        <v>204</v>
      </c>
      <c r="C42" s="82" t="s">
        <v>1</v>
      </c>
      <c r="D42" s="96" t="s">
        <v>195</v>
      </c>
      <c r="E42" s="97" t="s">
        <v>202</v>
      </c>
      <c r="F42" s="77" t="s">
        <v>205</v>
      </c>
      <c r="G42" s="78">
        <v>376.3</v>
      </c>
    </row>
    <row r="43" spans="1:7" ht="13.5" customHeight="1" hidden="1">
      <c r="A43" s="91" t="s">
        <v>206</v>
      </c>
      <c r="B43" s="75" t="s">
        <v>207</v>
      </c>
      <c r="C43" s="82" t="s">
        <v>1</v>
      </c>
      <c r="D43" s="2" t="s">
        <v>208</v>
      </c>
      <c r="E43" s="1" t="s">
        <v>209</v>
      </c>
      <c r="F43" s="77"/>
      <c r="G43" s="78">
        <f>G44</f>
        <v>0</v>
      </c>
    </row>
    <row r="44" spans="1:7" ht="25.5" customHeight="1" hidden="1">
      <c r="A44" s="91" t="s">
        <v>210</v>
      </c>
      <c r="B44" s="74" t="s">
        <v>153</v>
      </c>
      <c r="C44" s="82" t="s">
        <v>1</v>
      </c>
      <c r="D44" s="2" t="s">
        <v>208</v>
      </c>
      <c r="E44" s="1" t="s">
        <v>209</v>
      </c>
      <c r="F44" s="77" t="s">
        <v>154</v>
      </c>
      <c r="G44" s="78">
        <v>0</v>
      </c>
    </row>
    <row r="45" spans="1:7" ht="37.5" customHeight="1">
      <c r="A45" s="91" t="s">
        <v>206</v>
      </c>
      <c r="B45" s="74" t="s">
        <v>211</v>
      </c>
      <c r="C45" s="82" t="s">
        <v>1</v>
      </c>
      <c r="D45" s="2" t="s">
        <v>195</v>
      </c>
      <c r="E45" s="1" t="s">
        <v>212</v>
      </c>
      <c r="F45" s="77"/>
      <c r="G45" s="78">
        <f>G46</f>
        <v>60</v>
      </c>
    </row>
    <row r="46" spans="1:7" ht="16.5" customHeight="1">
      <c r="A46" s="91" t="s">
        <v>210</v>
      </c>
      <c r="B46" s="74" t="s">
        <v>191</v>
      </c>
      <c r="C46" s="82" t="s">
        <v>1</v>
      </c>
      <c r="D46" s="2" t="s">
        <v>195</v>
      </c>
      <c r="E46" s="1" t="s">
        <v>212</v>
      </c>
      <c r="F46" s="77" t="s">
        <v>192</v>
      </c>
      <c r="G46" s="78">
        <v>60</v>
      </c>
    </row>
    <row r="47" spans="1:12" s="99" customFormat="1" ht="27.75" customHeight="1">
      <c r="A47" s="89" t="s">
        <v>213</v>
      </c>
      <c r="B47" s="64" t="s">
        <v>214</v>
      </c>
      <c r="C47" s="82" t="s">
        <v>1</v>
      </c>
      <c r="D47" s="66" t="s">
        <v>215</v>
      </c>
      <c r="E47" s="3"/>
      <c r="F47" s="3"/>
      <c r="G47" s="4">
        <f>G48+G53</f>
        <v>260</v>
      </c>
      <c r="K47" s="70"/>
      <c r="L47" s="100"/>
    </row>
    <row r="48" spans="1:7" s="99" customFormat="1" ht="38.25" customHeight="1">
      <c r="A48" s="89" t="s">
        <v>146</v>
      </c>
      <c r="B48" s="64" t="s">
        <v>216</v>
      </c>
      <c r="C48" s="82" t="s">
        <v>1</v>
      </c>
      <c r="D48" s="82" t="s">
        <v>217</v>
      </c>
      <c r="E48" s="3"/>
      <c r="F48" s="3"/>
      <c r="G48" s="4">
        <f>G49+G51</f>
        <v>260</v>
      </c>
    </row>
    <row r="49" spans="1:7" s="99" customFormat="1" ht="39.75" customHeight="1">
      <c r="A49" s="91" t="s">
        <v>149</v>
      </c>
      <c r="B49" s="75" t="s">
        <v>218</v>
      </c>
      <c r="C49" s="82" t="s">
        <v>1</v>
      </c>
      <c r="D49" s="2" t="s">
        <v>217</v>
      </c>
      <c r="E49" s="77" t="s">
        <v>219</v>
      </c>
      <c r="F49" s="77"/>
      <c r="G49" s="78">
        <f>G50</f>
        <v>200</v>
      </c>
    </row>
    <row r="50" spans="1:7" s="99" customFormat="1" ht="26.25" customHeight="1">
      <c r="A50" s="91" t="s">
        <v>152</v>
      </c>
      <c r="B50" s="74" t="s">
        <v>153</v>
      </c>
      <c r="C50" s="82" t="s">
        <v>1</v>
      </c>
      <c r="D50" s="2" t="s">
        <v>217</v>
      </c>
      <c r="E50" s="77" t="s">
        <v>219</v>
      </c>
      <c r="F50" s="77" t="s">
        <v>154</v>
      </c>
      <c r="G50" s="78">
        <v>200</v>
      </c>
    </row>
    <row r="51" spans="1:7" s="99" customFormat="1" ht="38.25" customHeight="1">
      <c r="A51" s="91" t="s">
        <v>177</v>
      </c>
      <c r="B51" s="75" t="s">
        <v>220</v>
      </c>
      <c r="C51" s="82" t="s">
        <v>1</v>
      </c>
      <c r="D51" s="2" t="s">
        <v>217</v>
      </c>
      <c r="E51" s="77" t="s">
        <v>221</v>
      </c>
      <c r="F51" s="77"/>
      <c r="G51" s="78">
        <f>G52</f>
        <v>60</v>
      </c>
    </row>
    <row r="52" spans="1:7" s="99" customFormat="1" ht="25.5" customHeight="1">
      <c r="A52" s="91" t="s">
        <v>180</v>
      </c>
      <c r="B52" s="74" t="s">
        <v>153</v>
      </c>
      <c r="C52" s="82" t="s">
        <v>1</v>
      </c>
      <c r="D52" s="2" t="s">
        <v>217</v>
      </c>
      <c r="E52" s="77" t="s">
        <v>221</v>
      </c>
      <c r="F52" s="77" t="s">
        <v>154</v>
      </c>
      <c r="G52" s="78">
        <v>60</v>
      </c>
    </row>
    <row r="53" spans="1:7" s="99" customFormat="1" ht="13.5" customHeight="1" hidden="1">
      <c r="A53" s="86" t="s">
        <v>155</v>
      </c>
      <c r="B53" s="72" t="s">
        <v>222</v>
      </c>
      <c r="C53" s="82" t="s">
        <v>1</v>
      </c>
      <c r="D53" s="6" t="s">
        <v>223</v>
      </c>
      <c r="E53" s="7"/>
      <c r="F53" s="85"/>
      <c r="G53" s="35">
        <f>G54</f>
        <v>0</v>
      </c>
    </row>
    <row r="54" spans="1:7" s="99" customFormat="1" ht="26.25" customHeight="1" hidden="1">
      <c r="A54" s="91" t="s">
        <v>158</v>
      </c>
      <c r="B54" s="75" t="s">
        <v>224</v>
      </c>
      <c r="C54" s="82" t="s">
        <v>1</v>
      </c>
      <c r="D54" s="2" t="s">
        <v>223</v>
      </c>
      <c r="E54" s="1" t="s">
        <v>225</v>
      </c>
      <c r="F54" s="77"/>
      <c r="G54" s="78">
        <f>G55</f>
        <v>0</v>
      </c>
    </row>
    <row r="55" spans="1:7" s="99" customFormat="1" ht="24.75" customHeight="1" hidden="1">
      <c r="A55" s="91" t="s">
        <v>161</v>
      </c>
      <c r="B55" s="74" t="s">
        <v>153</v>
      </c>
      <c r="C55" s="82" t="s">
        <v>1</v>
      </c>
      <c r="D55" s="2" t="s">
        <v>223</v>
      </c>
      <c r="E55" s="1" t="s">
        <v>225</v>
      </c>
      <c r="F55" s="77" t="s">
        <v>154</v>
      </c>
      <c r="G55" s="78">
        <v>0</v>
      </c>
    </row>
    <row r="56" spans="1:7" s="99" customFormat="1" ht="13.5" customHeight="1">
      <c r="A56" s="64" t="s">
        <v>226</v>
      </c>
      <c r="B56" s="72" t="s">
        <v>227</v>
      </c>
      <c r="C56" s="82" t="s">
        <v>1</v>
      </c>
      <c r="D56" s="6" t="s">
        <v>228</v>
      </c>
      <c r="E56" s="1"/>
      <c r="F56" s="77"/>
      <c r="G56" s="35">
        <f>G57+G60</f>
        <v>537.2</v>
      </c>
    </row>
    <row r="57" spans="1:7" s="99" customFormat="1" ht="13.5" customHeight="1">
      <c r="A57" s="64">
        <v>1</v>
      </c>
      <c r="B57" s="72" t="s">
        <v>229</v>
      </c>
      <c r="C57" s="82" t="s">
        <v>1</v>
      </c>
      <c r="D57" s="6" t="s">
        <v>230</v>
      </c>
      <c r="E57" s="1"/>
      <c r="F57" s="77"/>
      <c r="G57" s="35">
        <f>SUM(G58)</f>
        <v>237.2</v>
      </c>
    </row>
    <row r="58" spans="1:7" s="101" customFormat="1" ht="116.25" customHeight="1">
      <c r="A58" s="5" t="s">
        <v>149</v>
      </c>
      <c r="B58" s="74" t="s">
        <v>341</v>
      </c>
      <c r="C58" s="82" t="s">
        <v>1</v>
      </c>
      <c r="D58" s="82" t="s">
        <v>230</v>
      </c>
      <c r="E58" s="1" t="s">
        <v>231</v>
      </c>
      <c r="F58" s="77"/>
      <c r="G58" s="84">
        <f>SUM(G59)</f>
        <v>237.2</v>
      </c>
    </row>
    <row r="59" spans="1:7" s="101" customFormat="1" ht="15" customHeight="1">
      <c r="A59" s="5" t="s">
        <v>152</v>
      </c>
      <c r="B59" s="74" t="s">
        <v>346</v>
      </c>
      <c r="C59" s="82" t="s">
        <v>1</v>
      </c>
      <c r="D59" s="82" t="s">
        <v>230</v>
      </c>
      <c r="E59" s="1" t="s">
        <v>231</v>
      </c>
      <c r="F59" s="77" t="s">
        <v>345</v>
      </c>
      <c r="G59" s="84">
        <v>237.2</v>
      </c>
    </row>
    <row r="60" spans="1:7" s="99" customFormat="1" ht="13.5" customHeight="1">
      <c r="A60" s="86" t="s">
        <v>155</v>
      </c>
      <c r="B60" s="72" t="s">
        <v>232</v>
      </c>
      <c r="C60" s="82" t="s">
        <v>1</v>
      </c>
      <c r="D60" s="6" t="s">
        <v>233</v>
      </c>
      <c r="E60" s="1"/>
      <c r="F60" s="77"/>
      <c r="G60" s="35">
        <f>G61</f>
        <v>300</v>
      </c>
    </row>
    <row r="61" spans="1:7" s="99" customFormat="1" ht="26.25" customHeight="1">
      <c r="A61" s="91" t="s">
        <v>158</v>
      </c>
      <c r="B61" s="75" t="s">
        <v>234</v>
      </c>
      <c r="C61" s="82" t="s">
        <v>1</v>
      </c>
      <c r="D61" s="82" t="s">
        <v>233</v>
      </c>
      <c r="E61" s="102" t="s">
        <v>235</v>
      </c>
      <c r="F61" s="83"/>
      <c r="G61" s="78">
        <f>G62</f>
        <v>300</v>
      </c>
    </row>
    <row r="62" spans="1:7" s="99" customFormat="1" ht="27.75" customHeight="1">
      <c r="A62" s="91" t="s">
        <v>161</v>
      </c>
      <c r="B62" s="74" t="s">
        <v>153</v>
      </c>
      <c r="C62" s="82" t="s">
        <v>1</v>
      </c>
      <c r="D62" s="82" t="s">
        <v>233</v>
      </c>
      <c r="E62" s="102" t="s">
        <v>235</v>
      </c>
      <c r="F62" s="83" t="s">
        <v>154</v>
      </c>
      <c r="G62" s="78">
        <v>300</v>
      </c>
    </row>
    <row r="63" spans="1:12" s="99" customFormat="1" ht="13.5" customHeight="1">
      <c r="A63" s="64" t="s">
        <v>236</v>
      </c>
      <c r="B63" s="64" t="s">
        <v>237</v>
      </c>
      <c r="C63" s="6" t="s">
        <v>1</v>
      </c>
      <c r="D63" s="66" t="s">
        <v>238</v>
      </c>
      <c r="E63" s="3"/>
      <c r="F63" s="3"/>
      <c r="G63" s="4">
        <f>G64</f>
        <v>39006.2</v>
      </c>
      <c r="J63" s="100"/>
      <c r="K63" s="70"/>
      <c r="L63" s="100"/>
    </row>
    <row r="64" spans="1:7" s="99" customFormat="1" ht="13.5" customHeight="1">
      <c r="A64" s="86" t="s">
        <v>146</v>
      </c>
      <c r="B64" s="64" t="s">
        <v>239</v>
      </c>
      <c r="C64" s="6" t="s">
        <v>1</v>
      </c>
      <c r="D64" s="66" t="s">
        <v>240</v>
      </c>
      <c r="E64" s="3"/>
      <c r="F64" s="3"/>
      <c r="G64" s="4">
        <f>G65+G79+G84+G89</f>
        <v>39006.2</v>
      </c>
    </row>
    <row r="65" spans="1:7" s="99" customFormat="1" ht="27" customHeight="1">
      <c r="A65" s="92" t="s">
        <v>146</v>
      </c>
      <c r="B65" s="72" t="s">
        <v>241</v>
      </c>
      <c r="C65" s="82" t="s">
        <v>1</v>
      </c>
      <c r="D65" s="82" t="s">
        <v>240</v>
      </c>
      <c r="E65" s="83" t="s">
        <v>242</v>
      </c>
      <c r="F65" s="83"/>
      <c r="G65" s="84">
        <f>G66+G68+G71+G74+G76</f>
        <v>26033.1</v>
      </c>
    </row>
    <row r="66" spans="1:7" s="99" customFormat="1" ht="39" customHeight="1">
      <c r="A66" s="92" t="s">
        <v>149</v>
      </c>
      <c r="B66" s="75" t="s">
        <v>243</v>
      </c>
      <c r="C66" s="82" t="s">
        <v>1</v>
      </c>
      <c r="D66" s="82" t="s">
        <v>240</v>
      </c>
      <c r="E66" s="83" t="s">
        <v>244</v>
      </c>
      <c r="F66" s="83"/>
      <c r="G66" s="84">
        <f>G67+G70</f>
        <v>21565.5</v>
      </c>
    </row>
    <row r="67" spans="1:7" s="99" customFormat="1" ht="27" customHeight="1">
      <c r="A67" s="92" t="s">
        <v>152</v>
      </c>
      <c r="B67" s="74" t="s">
        <v>153</v>
      </c>
      <c r="C67" s="82" t="s">
        <v>1</v>
      </c>
      <c r="D67" s="82" t="s">
        <v>240</v>
      </c>
      <c r="E67" s="83" t="s">
        <v>244</v>
      </c>
      <c r="F67" s="83" t="s">
        <v>154</v>
      </c>
      <c r="G67" s="84">
        <v>16200</v>
      </c>
    </row>
    <row r="68" spans="1:7" s="99" customFormat="1" ht="37.5" customHeight="1" hidden="1">
      <c r="A68" s="92" t="s">
        <v>177</v>
      </c>
      <c r="B68" s="75" t="s">
        <v>245</v>
      </c>
      <c r="C68" s="82" t="s">
        <v>1</v>
      </c>
      <c r="D68" s="82" t="s">
        <v>240</v>
      </c>
      <c r="E68" s="83" t="s">
        <v>246</v>
      </c>
      <c r="F68" s="83"/>
      <c r="G68" s="84">
        <f>G69</f>
        <v>0</v>
      </c>
    </row>
    <row r="69" spans="1:7" s="99" customFormat="1" ht="25.5" customHeight="1" hidden="1">
      <c r="A69" s="92" t="s">
        <v>180</v>
      </c>
      <c r="B69" s="74" t="s">
        <v>153</v>
      </c>
      <c r="C69" s="82" t="s">
        <v>1</v>
      </c>
      <c r="D69" s="82" t="s">
        <v>240</v>
      </c>
      <c r="E69" s="83" t="s">
        <v>246</v>
      </c>
      <c r="F69" s="83" t="s">
        <v>154</v>
      </c>
      <c r="G69" s="84"/>
    </row>
    <row r="70" spans="1:7" s="99" customFormat="1" ht="37.5" customHeight="1">
      <c r="A70" s="92" t="s">
        <v>247</v>
      </c>
      <c r="B70" s="74" t="s">
        <v>248</v>
      </c>
      <c r="C70" s="82" t="s">
        <v>1</v>
      </c>
      <c r="D70" s="82" t="s">
        <v>240</v>
      </c>
      <c r="E70" s="83" t="s">
        <v>244</v>
      </c>
      <c r="F70" s="83" t="s">
        <v>249</v>
      </c>
      <c r="G70" s="84">
        <v>5365.5</v>
      </c>
    </row>
    <row r="71" spans="1:7" s="99" customFormat="1" ht="27.75" customHeight="1">
      <c r="A71" s="92" t="s">
        <v>250</v>
      </c>
      <c r="B71" s="75" t="s">
        <v>251</v>
      </c>
      <c r="C71" s="82" t="s">
        <v>1</v>
      </c>
      <c r="D71" s="82" t="s">
        <v>240</v>
      </c>
      <c r="E71" s="83" t="s">
        <v>252</v>
      </c>
      <c r="F71" s="83"/>
      <c r="G71" s="84">
        <f>G72+G73</f>
        <v>941</v>
      </c>
    </row>
    <row r="72" spans="1:7" s="99" customFormat="1" ht="25.5" customHeight="1">
      <c r="A72" s="92" t="s">
        <v>253</v>
      </c>
      <c r="B72" s="74" t="s">
        <v>153</v>
      </c>
      <c r="C72" s="82" t="s">
        <v>1</v>
      </c>
      <c r="D72" s="82" t="s">
        <v>240</v>
      </c>
      <c r="E72" s="83" t="s">
        <v>252</v>
      </c>
      <c r="F72" s="83" t="s">
        <v>154</v>
      </c>
      <c r="G72" s="84">
        <v>941</v>
      </c>
    </row>
    <row r="73" spans="1:7" s="99" customFormat="1" ht="39" customHeight="1" hidden="1">
      <c r="A73" s="92" t="s">
        <v>342</v>
      </c>
      <c r="B73" s="74" t="s">
        <v>248</v>
      </c>
      <c r="C73" s="82" t="s">
        <v>1</v>
      </c>
      <c r="D73" s="82" t="s">
        <v>240</v>
      </c>
      <c r="E73" s="83" t="s">
        <v>252</v>
      </c>
      <c r="F73" s="83" t="s">
        <v>249</v>
      </c>
      <c r="G73" s="84">
        <v>0</v>
      </c>
    </row>
    <row r="74" spans="1:7" s="99" customFormat="1" ht="38.25" customHeight="1">
      <c r="A74" s="92" t="s">
        <v>181</v>
      </c>
      <c r="B74" s="75" t="s">
        <v>254</v>
      </c>
      <c r="C74" s="82" t="s">
        <v>1</v>
      </c>
      <c r="D74" s="82" t="s">
        <v>240</v>
      </c>
      <c r="E74" s="83" t="s">
        <v>255</v>
      </c>
      <c r="F74" s="83"/>
      <c r="G74" s="84">
        <f>G75</f>
        <v>594</v>
      </c>
    </row>
    <row r="75" spans="1:7" s="99" customFormat="1" ht="27" customHeight="1">
      <c r="A75" s="92" t="s">
        <v>184</v>
      </c>
      <c r="B75" s="74" t="s">
        <v>153</v>
      </c>
      <c r="C75" s="82" t="s">
        <v>1</v>
      </c>
      <c r="D75" s="82" t="s">
        <v>240</v>
      </c>
      <c r="E75" s="83" t="s">
        <v>255</v>
      </c>
      <c r="F75" s="83" t="s">
        <v>154</v>
      </c>
      <c r="G75" s="84">
        <v>594</v>
      </c>
    </row>
    <row r="76" spans="1:7" s="99" customFormat="1" ht="27" customHeight="1">
      <c r="A76" s="92" t="s">
        <v>256</v>
      </c>
      <c r="B76" s="75" t="s">
        <v>257</v>
      </c>
      <c r="C76" s="82" t="s">
        <v>1</v>
      </c>
      <c r="D76" s="82" t="s">
        <v>240</v>
      </c>
      <c r="E76" s="83" t="s">
        <v>258</v>
      </c>
      <c r="F76" s="83"/>
      <c r="G76" s="84">
        <f>G77+G78</f>
        <v>2932.6</v>
      </c>
    </row>
    <row r="77" spans="1:7" s="99" customFormat="1" ht="27.75" customHeight="1">
      <c r="A77" s="92" t="s">
        <v>259</v>
      </c>
      <c r="B77" s="74" t="s">
        <v>153</v>
      </c>
      <c r="C77" s="82" t="s">
        <v>1</v>
      </c>
      <c r="D77" s="82" t="s">
        <v>240</v>
      </c>
      <c r="E77" s="83" t="s">
        <v>258</v>
      </c>
      <c r="F77" s="83" t="s">
        <v>154</v>
      </c>
      <c r="G77" s="84">
        <v>1657.6</v>
      </c>
    </row>
    <row r="78" spans="1:7" s="99" customFormat="1" ht="38.25" customHeight="1">
      <c r="A78" s="92" t="s">
        <v>343</v>
      </c>
      <c r="B78" s="74" t="s">
        <v>248</v>
      </c>
      <c r="C78" s="82" t="s">
        <v>1</v>
      </c>
      <c r="D78" s="82" t="s">
        <v>240</v>
      </c>
      <c r="E78" s="83" t="s">
        <v>258</v>
      </c>
      <c r="F78" s="83" t="s">
        <v>249</v>
      </c>
      <c r="G78" s="84">
        <v>1275</v>
      </c>
    </row>
    <row r="79" spans="1:7" s="99" customFormat="1" ht="26.25" customHeight="1">
      <c r="A79" s="92" t="s">
        <v>155</v>
      </c>
      <c r="B79" s="72" t="s">
        <v>260</v>
      </c>
      <c r="C79" s="82" t="s">
        <v>1</v>
      </c>
      <c r="D79" s="82" t="s">
        <v>240</v>
      </c>
      <c r="E79" s="83" t="s">
        <v>261</v>
      </c>
      <c r="F79" s="83"/>
      <c r="G79" s="84">
        <f>G80+G82</f>
        <v>330</v>
      </c>
    </row>
    <row r="80" spans="1:7" s="99" customFormat="1" ht="26.25" customHeight="1">
      <c r="A80" s="92" t="s">
        <v>158</v>
      </c>
      <c r="B80" s="75" t="s">
        <v>262</v>
      </c>
      <c r="C80" s="82" t="s">
        <v>1</v>
      </c>
      <c r="D80" s="82" t="s">
        <v>240</v>
      </c>
      <c r="E80" s="83" t="s">
        <v>263</v>
      </c>
      <c r="F80" s="83"/>
      <c r="G80" s="84">
        <f>G81</f>
        <v>150</v>
      </c>
    </row>
    <row r="81" spans="1:7" s="99" customFormat="1" ht="27" customHeight="1">
      <c r="A81" s="92" t="s">
        <v>161</v>
      </c>
      <c r="B81" s="74" t="s">
        <v>153</v>
      </c>
      <c r="C81" s="82" t="s">
        <v>1</v>
      </c>
      <c r="D81" s="82" t="s">
        <v>240</v>
      </c>
      <c r="E81" s="83" t="s">
        <v>263</v>
      </c>
      <c r="F81" s="83" t="s">
        <v>154</v>
      </c>
      <c r="G81" s="84">
        <v>150</v>
      </c>
    </row>
    <row r="82" spans="1:7" s="99" customFormat="1" ht="26.25" customHeight="1">
      <c r="A82" s="92" t="s">
        <v>162</v>
      </c>
      <c r="B82" s="75" t="s">
        <v>264</v>
      </c>
      <c r="C82" s="82" t="s">
        <v>1</v>
      </c>
      <c r="D82" s="82" t="s">
        <v>240</v>
      </c>
      <c r="E82" s="83" t="s">
        <v>265</v>
      </c>
      <c r="F82" s="83"/>
      <c r="G82" s="84">
        <f>G83</f>
        <v>180</v>
      </c>
    </row>
    <row r="83" spans="1:7" s="99" customFormat="1" ht="27" customHeight="1">
      <c r="A83" s="92" t="s">
        <v>266</v>
      </c>
      <c r="B83" s="74" t="s">
        <v>153</v>
      </c>
      <c r="C83" s="82" t="s">
        <v>1</v>
      </c>
      <c r="D83" s="82" t="s">
        <v>240</v>
      </c>
      <c r="E83" s="83" t="s">
        <v>265</v>
      </c>
      <c r="F83" s="83" t="s">
        <v>154</v>
      </c>
      <c r="G83" s="84">
        <v>180</v>
      </c>
    </row>
    <row r="84" spans="1:7" s="99" customFormat="1" ht="26.25" customHeight="1">
      <c r="A84" s="92" t="s">
        <v>193</v>
      </c>
      <c r="B84" s="72" t="s">
        <v>267</v>
      </c>
      <c r="C84" s="82" t="s">
        <v>1</v>
      </c>
      <c r="D84" s="82" t="s">
        <v>240</v>
      </c>
      <c r="E84" s="83" t="s">
        <v>268</v>
      </c>
      <c r="F84" s="83"/>
      <c r="G84" s="84">
        <f>G85+G87</f>
        <v>3324</v>
      </c>
    </row>
    <row r="85" spans="1:7" s="99" customFormat="1" ht="27" customHeight="1" hidden="1">
      <c r="A85" s="92" t="s">
        <v>196</v>
      </c>
      <c r="B85" s="75" t="s">
        <v>269</v>
      </c>
      <c r="C85" s="82" t="s">
        <v>1</v>
      </c>
      <c r="D85" s="82" t="s">
        <v>240</v>
      </c>
      <c r="E85" s="83" t="s">
        <v>270</v>
      </c>
      <c r="F85" s="83"/>
      <c r="G85" s="84">
        <f>G86</f>
        <v>0</v>
      </c>
    </row>
    <row r="86" spans="1:7" s="99" customFormat="1" ht="25.5" customHeight="1" hidden="1">
      <c r="A86" s="92" t="s">
        <v>199</v>
      </c>
      <c r="B86" s="74" t="s">
        <v>153</v>
      </c>
      <c r="C86" s="82" t="s">
        <v>1</v>
      </c>
      <c r="D86" s="82" t="s">
        <v>240</v>
      </c>
      <c r="E86" s="83" t="s">
        <v>270</v>
      </c>
      <c r="F86" s="83" t="s">
        <v>154</v>
      </c>
      <c r="G86" s="84">
        <v>0</v>
      </c>
    </row>
    <row r="87" spans="1:7" s="99" customFormat="1" ht="65.25" customHeight="1">
      <c r="A87" s="92" t="s">
        <v>196</v>
      </c>
      <c r="B87" s="75" t="s">
        <v>271</v>
      </c>
      <c r="C87" s="82" t="s">
        <v>1</v>
      </c>
      <c r="D87" s="82" t="s">
        <v>240</v>
      </c>
      <c r="E87" s="83" t="s">
        <v>272</v>
      </c>
      <c r="F87" s="83"/>
      <c r="G87" s="84">
        <f>G88</f>
        <v>3324</v>
      </c>
    </row>
    <row r="88" spans="1:7" s="99" customFormat="1" ht="24.75" customHeight="1">
      <c r="A88" s="92" t="s">
        <v>199</v>
      </c>
      <c r="B88" s="74" t="s">
        <v>153</v>
      </c>
      <c r="C88" s="82" t="s">
        <v>1</v>
      </c>
      <c r="D88" s="82" t="s">
        <v>240</v>
      </c>
      <c r="E88" s="83" t="s">
        <v>272</v>
      </c>
      <c r="F88" s="83" t="s">
        <v>154</v>
      </c>
      <c r="G88" s="84">
        <v>3324</v>
      </c>
    </row>
    <row r="89" spans="1:7" s="99" customFormat="1" ht="13.5" customHeight="1">
      <c r="A89" s="92" t="s">
        <v>273</v>
      </c>
      <c r="B89" s="72" t="s">
        <v>274</v>
      </c>
      <c r="C89" s="82" t="s">
        <v>1</v>
      </c>
      <c r="D89" s="82" t="s">
        <v>240</v>
      </c>
      <c r="E89" s="83" t="s">
        <v>275</v>
      </c>
      <c r="F89" s="85"/>
      <c r="G89" s="84">
        <f>G90+G93</f>
        <v>9319.1</v>
      </c>
    </row>
    <row r="90" spans="1:7" s="99" customFormat="1" ht="27" customHeight="1">
      <c r="A90" s="92" t="s">
        <v>276</v>
      </c>
      <c r="B90" s="75" t="s">
        <v>277</v>
      </c>
      <c r="C90" s="82" t="s">
        <v>1</v>
      </c>
      <c r="D90" s="82" t="s">
        <v>240</v>
      </c>
      <c r="E90" s="83" t="s">
        <v>278</v>
      </c>
      <c r="F90" s="83"/>
      <c r="G90" s="84">
        <f>SUM(G91+G92)</f>
        <v>8633.1</v>
      </c>
    </row>
    <row r="91" spans="1:7" s="99" customFormat="1" ht="27" customHeight="1">
      <c r="A91" s="92" t="s">
        <v>279</v>
      </c>
      <c r="B91" s="74" t="s">
        <v>153</v>
      </c>
      <c r="C91" s="82" t="s">
        <v>1</v>
      </c>
      <c r="D91" s="82" t="s">
        <v>240</v>
      </c>
      <c r="E91" s="83" t="s">
        <v>278</v>
      </c>
      <c r="F91" s="83" t="s">
        <v>154</v>
      </c>
      <c r="G91" s="84">
        <v>5273.6</v>
      </c>
    </row>
    <row r="92" spans="1:7" s="99" customFormat="1" ht="39" customHeight="1">
      <c r="A92" s="92" t="s">
        <v>344</v>
      </c>
      <c r="B92" s="74" t="s">
        <v>248</v>
      </c>
      <c r="C92" s="82" t="s">
        <v>1</v>
      </c>
      <c r="D92" s="82" t="s">
        <v>240</v>
      </c>
      <c r="E92" s="83" t="s">
        <v>278</v>
      </c>
      <c r="F92" s="83" t="s">
        <v>249</v>
      </c>
      <c r="G92" s="84">
        <v>3359.5</v>
      </c>
    </row>
    <row r="93" spans="1:7" s="99" customFormat="1" ht="40.5" customHeight="1">
      <c r="A93" s="92" t="s">
        <v>280</v>
      </c>
      <c r="B93" s="75" t="s">
        <v>281</v>
      </c>
      <c r="C93" s="82" t="s">
        <v>1</v>
      </c>
      <c r="D93" s="82" t="s">
        <v>240</v>
      </c>
      <c r="E93" s="83" t="s">
        <v>282</v>
      </c>
      <c r="F93" s="83"/>
      <c r="G93" s="84">
        <f>G94</f>
        <v>686</v>
      </c>
    </row>
    <row r="94" spans="1:7" s="99" customFormat="1" ht="24" customHeight="1">
      <c r="A94" s="92" t="s">
        <v>283</v>
      </c>
      <c r="B94" s="74" t="s">
        <v>153</v>
      </c>
      <c r="C94" s="82" t="s">
        <v>1</v>
      </c>
      <c r="D94" s="82" t="s">
        <v>240</v>
      </c>
      <c r="E94" s="83" t="s">
        <v>282</v>
      </c>
      <c r="F94" s="83" t="s">
        <v>154</v>
      </c>
      <c r="G94" s="84">
        <v>686</v>
      </c>
    </row>
    <row r="95" spans="1:7" s="99" customFormat="1" ht="15" customHeight="1" hidden="1">
      <c r="A95" s="89" t="s">
        <v>284</v>
      </c>
      <c r="B95" s="72" t="s">
        <v>285</v>
      </c>
      <c r="C95" s="6" t="s">
        <v>1</v>
      </c>
      <c r="D95" s="6" t="s">
        <v>286</v>
      </c>
      <c r="E95" s="85"/>
      <c r="F95" s="85"/>
      <c r="G95" s="35">
        <f>G96</f>
        <v>0</v>
      </c>
    </row>
    <row r="96" spans="1:7" s="99" customFormat="1" ht="24" customHeight="1" hidden="1">
      <c r="A96" s="86" t="s">
        <v>146</v>
      </c>
      <c r="B96" s="72" t="s">
        <v>287</v>
      </c>
      <c r="C96" s="82" t="s">
        <v>1</v>
      </c>
      <c r="D96" s="6" t="s">
        <v>288</v>
      </c>
      <c r="E96" s="85"/>
      <c r="F96" s="85"/>
      <c r="G96" s="35">
        <f>G97</f>
        <v>0</v>
      </c>
    </row>
    <row r="97" spans="1:7" s="99" customFormat="1" ht="25.5" customHeight="1" hidden="1">
      <c r="A97" s="92" t="s">
        <v>149</v>
      </c>
      <c r="B97" s="75" t="s">
        <v>289</v>
      </c>
      <c r="C97" s="82" t="s">
        <v>1</v>
      </c>
      <c r="D97" s="82" t="s">
        <v>288</v>
      </c>
      <c r="E97" s="83" t="s">
        <v>290</v>
      </c>
      <c r="F97" s="85"/>
      <c r="G97" s="84">
        <f>G98</f>
        <v>0</v>
      </c>
    </row>
    <row r="98" spans="1:7" s="99" customFormat="1" ht="25.5" customHeight="1" hidden="1">
      <c r="A98" s="92" t="s">
        <v>152</v>
      </c>
      <c r="B98" s="74" t="s">
        <v>153</v>
      </c>
      <c r="C98" s="82" t="s">
        <v>1</v>
      </c>
      <c r="D98" s="82" t="s">
        <v>288</v>
      </c>
      <c r="E98" s="83" t="s">
        <v>290</v>
      </c>
      <c r="F98" s="83" t="s">
        <v>154</v>
      </c>
      <c r="G98" s="84">
        <v>0</v>
      </c>
    </row>
    <row r="99" spans="1:11" s="99" customFormat="1" ht="12.75" customHeight="1">
      <c r="A99" s="89" t="s">
        <v>291</v>
      </c>
      <c r="B99" s="64" t="s">
        <v>292</v>
      </c>
      <c r="C99" s="6" t="s">
        <v>1</v>
      </c>
      <c r="D99" s="66" t="s">
        <v>293</v>
      </c>
      <c r="E99" s="3"/>
      <c r="F99" s="3"/>
      <c r="G99" s="4">
        <f>G100</f>
        <v>1248</v>
      </c>
      <c r="K99" s="103"/>
    </row>
    <row r="100" spans="1:10" s="99" customFormat="1" ht="15" customHeight="1">
      <c r="A100" s="89" t="s">
        <v>146</v>
      </c>
      <c r="B100" s="64" t="s">
        <v>294</v>
      </c>
      <c r="C100" s="6" t="s">
        <v>1</v>
      </c>
      <c r="D100" s="66" t="s">
        <v>295</v>
      </c>
      <c r="E100" s="3"/>
      <c r="F100" s="3"/>
      <c r="G100" s="4">
        <f>G101+G103</f>
        <v>1248</v>
      </c>
      <c r="I100" s="104"/>
      <c r="J100" s="100"/>
    </row>
    <row r="101" spans="1:10" s="99" customFormat="1" ht="42" customHeight="1">
      <c r="A101" s="91" t="s">
        <v>149</v>
      </c>
      <c r="B101" s="75" t="s">
        <v>296</v>
      </c>
      <c r="C101" s="82" t="s">
        <v>1</v>
      </c>
      <c r="D101" s="2" t="s">
        <v>295</v>
      </c>
      <c r="E101" s="1" t="s">
        <v>297</v>
      </c>
      <c r="F101" s="77"/>
      <c r="G101" s="78">
        <f>G102</f>
        <v>198</v>
      </c>
      <c r="I101" s="105"/>
      <c r="J101" s="106"/>
    </row>
    <row r="102" spans="1:9" s="99" customFormat="1" ht="26.25" customHeight="1">
      <c r="A102" s="91" t="s">
        <v>152</v>
      </c>
      <c r="B102" s="74" t="s">
        <v>153</v>
      </c>
      <c r="C102" s="82" t="s">
        <v>1</v>
      </c>
      <c r="D102" s="2" t="s">
        <v>295</v>
      </c>
      <c r="E102" s="1" t="s">
        <v>297</v>
      </c>
      <c r="F102" s="77" t="s">
        <v>154</v>
      </c>
      <c r="G102" s="78">
        <v>198</v>
      </c>
      <c r="I102" s="104"/>
    </row>
    <row r="103" spans="1:7" ht="38.25" customHeight="1">
      <c r="A103" s="91" t="s">
        <v>177</v>
      </c>
      <c r="B103" s="75" t="s">
        <v>298</v>
      </c>
      <c r="C103" s="82" t="s">
        <v>1</v>
      </c>
      <c r="D103" s="2" t="s">
        <v>295</v>
      </c>
      <c r="E103" s="1" t="s">
        <v>299</v>
      </c>
      <c r="F103" s="77"/>
      <c r="G103" s="78">
        <f>G104</f>
        <v>1050</v>
      </c>
    </row>
    <row r="104" spans="1:7" ht="26.25" customHeight="1">
      <c r="A104" s="91" t="s">
        <v>180</v>
      </c>
      <c r="B104" s="74" t="s">
        <v>153</v>
      </c>
      <c r="C104" s="82" t="s">
        <v>1</v>
      </c>
      <c r="D104" s="2" t="s">
        <v>295</v>
      </c>
      <c r="E104" s="1" t="s">
        <v>299</v>
      </c>
      <c r="F104" s="77" t="s">
        <v>154</v>
      </c>
      <c r="G104" s="78">
        <v>1050</v>
      </c>
    </row>
    <row r="105" spans="1:7" s="99" customFormat="1" ht="20.25" customHeight="1">
      <c r="A105" s="64" t="s">
        <v>300</v>
      </c>
      <c r="B105" s="64" t="s">
        <v>384</v>
      </c>
      <c r="C105" s="6" t="s">
        <v>1</v>
      </c>
      <c r="D105" s="66" t="s">
        <v>301</v>
      </c>
      <c r="E105" s="3"/>
      <c r="F105" s="3"/>
      <c r="G105" s="4">
        <f>G106</f>
        <v>460</v>
      </c>
    </row>
    <row r="106" spans="1:7" s="99" customFormat="1" ht="12.75">
      <c r="A106" s="64" t="s">
        <v>146</v>
      </c>
      <c r="B106" s="64" t="s">
        <v>302</v>
      </c>
      <c r="C106" s="6" t="s">
        <v>1</v>
      </c>
      <c r="D106" s="66" t="s">
        <v>303</v>
      </c>
      <c r="E106" s="3"/>
      <c r="F106" s="3"/>
      <c r="G106" s="4">
        <f>G107</f>
        <v>460</v>
      </c>
    </row>
    <row r="107" spans="1:7" s="99" customFormat="1" ht="40.5" customHeight="1">
      <c r="A107" s="5" t="s">
        <v>149</v>
      </c>
      <c r="B107" s="75" t="s">
        <v>304</v>
      </c>
      <c r="C107" s="82" t="s">
        <v>1</v>
      </c>
      <c r="D107" s="2" t="s">
        <v>303</v>
      </c>
      <c r="E107" s="1" t="s">
        <v>305</v>
      </c>
      <c r="F107" s="77"/>
      <c r="G107" s="78">
        <f>G108</f>
        <v>460</v>
      </c>
    </row>
    <row r="108" spans="1:7" s="99" customFormat="1" ht="24.75" customHeight="1">
      <c r="A108" s="107" t="s">
        <v>152</v>
      </c>
      <c r="B108" s="74" t="s">
        <v>153</v>
      </c>
      <c r="C108" s="82" t="s">
        <v>1</v>
      </c>
      <c r="D108" s="2" t="s">
        <v>303</v>
      </c>
      <c r="E108" s="1" t="s">
        <v>305</v>
      </c>
      <c r="F108" s="77" t="s">
        <v>154</v>
      </c>
      <c r="G108" s="78">
        <v>460</v>
      </c>
    </row>
    <row r="109" spans="1:7" s="99" customFormat="1" ht="12.75" customHeight="1">
      <c r="A109" s="64" t="s">
        <v>306</v>
      </c>
      <c r="B109" s="64" t="s">
        <v>307</v>
      </c>
      <c r="C109" s="6" t="s">
        <v>1</v>
      </c>
      <c r="D109" s="66" t="s">
        <v>308</v>
      </c>
      <c r="E109" s="3"/>
      <c r="F109" s="3"/>
      <c r="G109" s="4">
        <f>G110</f>
        <v>8447.6</v>
      </c>
    </row>
    <row r="110" spans="1:7" s="99" customFormat="1" ht="12.75">
      <c r="A110" s="64" t="s">
        <v>146</v>
      </c>
      <c r="B110" s="64" t="s">
        <v>309</v>
      </c>
      <c r="C110" s="6" t="s">
        <v>1</v>
      </c>
      <c r="D110" s="66" t="s">
        <v>310</v>
      </c>
      <c r="E110" s="3"/>
      <c r="F110" s="3"/>
      <c r="G110" s="4">
        <f>G111+G113</f>
        <v>8447.6</v>
      </c>
    </row>
    <row r="111" spans="1:7" s="99" customFormat="1" ht="25.5">
      <c r="A111" s="64" t="s">
        <v>146</v>
      </c>
      <c r="B111" s="72" t="s">
        <v>311</v>
      </c>
      <c r="C111" s="82" t="s">
        <v>1</v>
      </c>
      <c r="D111" s="82" t="s">
        <v>310</v>
      </c>
      <c r="E111" s="83" t="s">
        <v>312</v>
      </c>
      <c r="F111" s="83"/>
      <c r="G111" s="84">
        <f>G112</f>
        <v>1882.1</v>
      </c>
    </row>
    <row r="112" spans="1:7" s="99" customFormat="1" ht="38.25">
      <c r="A112" s="74" t="s">
        <v>149</v>
      </c>
      <c r="B112" s="74" t="s">
        <v>185</v>
      </c>
      <c r="C112" s="82" t="s">
        <v>1</v>
      </c>
      <c r="D112" s="82" t="s">
        <v>310</v>
      </c>
      <c r="E112" s="83" t="s">
        <v>312</v>
      </c>
      <c r="F112" s="83" t="s">
        <v>186</v>
      </c>
      <c r="G112" s="84">
        <v>1882.1</v>
      </c>
    </row>
    <row r="113" spans="1:7" s="99" customFormat="1" ht="37.5" customHeight="1">
      <c r="A113" s="72" t="s">
        <v>155</v>
      </c>
      <c r="B113" s="72" t="s">
        <v>313</v>
      </c>
      <c r="C113" s="82" t="s">
        <v>1</v>
      </c>
      <c r="D113" s="2" t="s">
        <v>310</v>
      </c>
      <c r="E113" s="1" t="s">
        <v>314</v>
      </c>
      <c r="F113" s="77"/>
      <c r="G113" s="78">
        <f>G114+G116</f>
        <v>6565.5</v>
      </c>
    </row>
    <row r="114" spans="1:7" s="99" customFormat="1" ht="25.5">
      <c r="A114" s="5" t="s">
        <v>158</v>
      </c>
      <c r="B114" s="75" t="s">
        <v>315</v>
      </c>
      <c r="C114" s="82" t="s">
        <v>1</v>
      </c>
      <c r="D114" s="2" t="s">
        <v>310</v>
      </c>
      <c r="E114" s="1" t="s">
        <v>316</v>
      </c>
      <c r="F114" s="77"/>
      <c r="G114" s="78">
        <f>G115</f>
        <v>5481.6</v>
      </c>
    </row>
    <row r="115" spans="1:7" s="101" customFormat="1" ht="38.25">
      <c r="A115" s="5" t="s">
        <v>161</v>
      </c>
      <c r="B115" s="74" t="s">
        <v>185</v>
      </c>
      <c r="C115" s="82" t="s">
        <v>1</v>
      </c>
      <c r="D115" s="2" t="s">
        <v>310</v>
      </c>
      <c r="E115" s="1" t="s">
        <v>316</v>
      </c>
      <c r="F115" s="77" t="s">
        <v>186</v>
      </c>
      <c r="G115" s="78">
        <v>5481.6</v>
      </c>
    </row>
    <row r="116" spans="1:8" s="101" customFormat="1" ht="14.25" customHeight="1">
      <c r="A116" s="5" t="s">
        <v>162</v>
      </c>
      <c r="B116" s="75" t="s">
        <v>317</v>
      </c>
      <c r="C116" s="82" t="s">
        <v>1</v>
      </c>
      <c r="D116" s="2" t="s">
        <v>310</v>
      </c>
      <c r="E116" s="1" t="s">
        <v>318</v>
      </c>
      <c r="F116" s="77"/>
      <c r="G116" s="78">
        <f>G118+G117</f>
        <v>1083.9</v>
      </c>
      <c r="H116" s="99"/>
    </row>
    <row r="117" spans="1:8" s="101" customFormat="1" ht="37.5" customHeight="1" hidden="1">
      <c r="A117" s="5" t="s">
        <v>266</v>
      </c>
      <c r="B117" s="74" t="s">
        <v>185</v>
      </c>
      <c r="C117" s="82" t="s">
        <v>1</v>
      </c>
      <c r="D117" s="2" t="s">
        <v>310</v>
      </c>
      <c r="E117" s="1" t="s">
        <v>318</v>
      </c>
      <c r="F117" s="77" t="s">
        <v>186</v>
      </c>
      <c r="G117" s="78">
        <v>0</v>
      </c>
      <c r="H117" s="99"/>
    </row>
    <row r="118" spans="1:8" s="101" customFormat="1" ht="37.5" customHeight="1">
      <c r="A118" s="5" t="s">
        <v>266</v>
      </c>
      <c r="B118" s="74" t="s">
        <v>185</v>
      </c>
      <c r="C118" s="82" t="s">
        <v>1</v>
      </c>
      <c r="D118" s="2" t="s">
        <v>310</v>
      </c>
      <c r="E118" s="1" t="s">
        <v>319</v>
      </c>
      <c r="F118" s="77" t="s">
        <v>186</v>
      </c>
      <c r="G118" s="78">
        <v>1083.9</v>
      </c>
      <c r="H118" s="99"/>
    </row>
    <row r="119" spans="1:8" s="101" customFormat="1" ht="21" customHeight="1">
      <c r="A119" s="64" t="s">
        <v>320</v>
      </c>
      <c r="B119" s="64" t="s">
        <v>321</v>
      </c>
      <c r="C119" s="6" t="s">
        <v>1</v>
      </c>
      <c r="D119" s="66" t="s">
        <v>322</v>
      </c>
      <c r="E119" s="63"/>
      <c r="F119" s="3"/>
      <c r="G119" s="4">
        <f>G120</f>
        <v>162</v>
      </c>
      <c r="H119" s="99"/>
    </row>
    <row r="120" spans="1:8" s="101" customFormat="1" ht="17.25" customHeight="1">
      <c r="A120" s="64" t="s">
        <v>146</v>
      </c>
      <c r="B120" s="64" t="s">
        <v>323</v>
      </c>
      <c r="C120" s="6" t="s">
        <v>1</v>
      </c>
      <c r="D120" s="66" t="s">
        <v>324</v>
      </c>
      <c r="E120" s="63"/>
      <c r="F120" s="3"/>
      <c r="G120" s="4">
        <f>G121</f>
        <v>162</v>
      </c>
      <c r="H120" s="99"/>
    </row>
    <row r="121" spans="1:8" s="101" customFormat="1" ht="37.5" customHeight="1">
      <c r="A121" s="5" t="s">
        <v>149</v>
      </c>
      <c r="B121" s="75" t="s">
        <v>325</v>
      </c>
      <c r="C121" s="82" t="s">
        <v>1</v>
      </c>
      <c r="D121" s="2" t="s">
        <v>324</v>
      </c>
      <c r="E121" s="102" t="s">
        <v>326</v>
      </c>
      <c r="F121" s="77"/>
      <c r="G121" s="78">
        <f>G122</f>
        <v>162</v>
      </c>
      <c r="H121" s="99"/>
    </row>
    <row r="122" spans="1:8" s="101" customFormat="1" ht="24.75" customHeight="1">
      <c r="A122" s="5" t="s">
        <v>152</v>
      </c>
      <c r="B122" s="74" t="s">
        <v>153</v>
      </c>
      <c r="C122" s="82" t="s">
        <v>1</v>
      </c>
      <c r="D122" s="2" t="s">
        <v>324</v>
      </c>
      <c r="E122" s="102" t="s">
        <v>326</v>
      </c>
      <c r="F122" s="77" t="s">
        <v>154</v>
      </c>
      <c r="G122" s="78">
        <v>162</v>
      </c>
      <c r="H122" s="99"/>
    </row>
    <row r="123" spans="1:8" s="101" customFormat="1" ht="21" customHeight="1">
      <c r="A123" s="108" t="s">
        <v>327</v>
      </c>
      <c r="B123" s="72" t="s">
        <v>328</v>
      </c>
      <c r="C123" s="6" t="s">
        <v>1</v>
      </c>
      <c r="D123" s="6" t="s">
        <v>329</v>
      </c>
      <c r="E123" s="1"/>
      <c r="F123" s="77"/>
      <c r="G123" s="4">
        <f>G124</f>
        <v>640</v>
      </c>
      <c r="H123" s="99"/>
    </row>
    <row r="124" spans="1:8" s="101" customFormat="1" ht="18.75" customHeight="1">
      <c r="A124" s="64">
        <v>1</v>
      </c>
      <c r="B124" s="64" t="s">
        <v>330</v>
      </c>
      <c r="C124" s="6" t="s">
        <v>1</v>
      </c>
      <c r="D124" s="66" t="s">
        <v>331</v>
      </c>
      <c r="E124" s="63"/>
      <c r="F124" s="3"/>
      <c r="G124" s="4">
        <f>G125+G128</f>
        <v>640</v>
      </c>
      <c r="H124" s="99"/>
    </row>
    <row r="125" spans="1:8" s="101" customFormat="1" ht="37.5" customHeight="1">
      <c r="A125" s="74" t="s">
        <v>149</v>
      </c>
      <c r="B125" s="75" t="s">
        <v>332</v>
      </c>
      <c r="C125" s="82" t="s">
        <v>1</v>
      </c>
      <c r="D125" s="82" t="s">
        <v>331</v>
      </c>
      <c r="E125" s="102" t="s">
        <v>333</v>
      </c>
      <c r="F125" s="83"/>
      <c r="G125" s="84">
        <f>G126+G127</f>
        <v>450</v>
      </c>
      <c r="H125" s="99"/>
    </row>
    <row r="126" spans="1:8" s="101" customFormat="1" ht="25.5" customHeight="1">
      <c r="A126" s="74" t="s">
        <v>152</v>
      </c>
      <c r="B126" s="74" t="s">
        <v>153</v>
      </c>
      <c r="C126" s="82" t="s">
        <v>1</v>
      </c>
      <c r="D126" s="82" t="s">
        <v>331</v>
      </c>
      <c r="E126" s="102" t="s">
        <v>333</v>
      </c>
      <c r="F126" s="83" t="s">
        <v>154</v>
      </c>
      <c r="G126" s="84">
        <v>450</v>
      </c>
      <c r="H126" s="99"/>
    </row>
    <row r="127" spans="1:8" s="101" customFormat="1" ht="37.5" customHeight="1" hidden="1">
      <c r="A127" s="74" t="s">
        <v>247</v>
      </c>
      <c r="B127" s="74" t="s">
        <v>248</v>
      </c>
      <c r="C127" s="82" t="s">
        <v>1</v>
      </c>
      <c r="D127" s="82" t="s">
        <v>331</v>
      </c>
      <c r="E127" s="102" t="s">
        <v>334</v>
      </c>
      <c r="F127" s="83" t="s">
        <v>249</v>
      </c>
      <c r="G127" s="84">
        <v>0</v>
      </c>
      <c r="H127" s="99"/>
    </row>
    <row r="128" spans="1:8" s="101" customFormat="1" ht="25.5" customHeight="1">
      <c r="A128" s="5" t="s">
        <v>177</v>
      </c>
      <c r="B128" s="75" t="s">
        <v>335</v>
      </c>
      <c r="C128" s="82" t="s">
        <v>1</v>
      </c>
      <c r="D128" s="2" t="s">
        <v>331</v>
      </c>
      <c r="E128" s="1" t="s">
        <v>336</v>
      </c>
      <c r="F128" s="77"/>
      <c r="G128" s="78">
        <f>G129</f>
        <v>190</v>
      </c>
      <c r="H128" s="99"/>
    </row>
    <row r="129" spans="1:8" s="101" customFormat="1" ht="24.75" customHeight="1">
      <c r="A129" s="5" t="s">
        <v>180</v>
      </c>
      <c r="B129" s="74" t="s">
        <v>153</v>
      </c>
      <c r="C129" s="82" t="s">
        <v>1</v>
      </c>
      <c r="D129" s="2" t="s">
        <v>331</v>
      </c>
      <c r="E129" s="1" t="s">
        <v>336</v>
      </c>
      <c r="F129" s="77" t="s">
        <v>154</v>
      </c>
      <c r="G129" s="78">
        <v>190</v>
      </c>
      <c r="H129" s="99"/>
    </row>
    <row r="130" spans="1:11" ht="15.75">
      <c r="A130" s="109"/>
      <c r="B130" s="110" t="s">
        <v>337</v>
      </c>
      <c r="C130" s="111"/>
      <c r="D130" s="112"/>
      <c r="E130" s="113"/>
      <c r="F130" s="114"/>
      <c r="G130" s="4">
        <f>G12+G22+G27+G47+G56+G63+G95+G99+G105+G123+G119+G109</f>
        <v>62150.7</v>
      </c>
      <c r="I130" s="71"/>
      <c r="K130" s="71"/>
    </row>
    <row r="131" spans="1:9" ht="6.75" customHeight="1">
      <c r="A131" s="115"/>
      <c r="B131" s="116"/>
      <c r="C131" s="117"/>
      <c r="D131" s="118"/>
      <c r="E131" s="115"/>
      <c r="F131" s="119"/>
      <c r="G131" s="103"/>
      <c r="I131" s="71"/>
    </row>
    <row r="132" spans="1:7" ht="13.5" customHeight="1">
      <c r="A132" s="138" t="s">
        <v>338</v>
      </c>
      <c r="B132" s="138"/>
      <c r="C132" s="138"/>
      <c r="D132" s="138"/>
      <c r="E132" s="138"/>
      <c r="F132" s="138"/>
      <c r="G132" s="138"/>
    </row>
    <row r="133" spans="1:4" ht="9" customHeight="1">
      <c r="A133" s="8"/>
      <c r="B133" s="8"/>
      <c r="C133" s="8"/>
      <c r="D133" s="8"/>
    </row>
    <row r="134" spans="1:7" ht="12.75" customHeight="1">
      <c r="A134" s="138" t="s">
        <v>339</v>
      </c>
      <c r="B134" s="138"/>
      <c r="C134" s="138"/>
      <c r="D134" s="138"/>
      <c r="E134" s="138"/>
      <c r="F134" s="138"/>
      <c r="G134" s="138"/>
    </row>
  </sheetData>
  <mergeCells count="10">
    <mergeCell ref="A1:G1"/>
    <mergeCell ref="A3:G3"/>
    <mergeCell ref="A5:G5"/>
    <mergeCell ref="A7:G7"/>
    <mergeCell ref="A4:G4"/>
    <mergeCell ref="A6:G6"/>
    <mergeCell ref="A8:G8"/>
    <mergeCell ref="B9:G9"/>
    <mergeCell ref="A132:G132"/>
    <mergeCell ref="A134:G1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F20" sqref="F20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  <col min="5" max="5" width="12.421875" style="0" customWidth="1"/>
    <col min="6" max="6" width="9.8515625" style="0" customWidth="1"/>
  </cols>
  <sheetData>
    <row r="1" spans="1:8" ht="12.75">
      <c r="A1" s="135" t="s">
        <v>348</v>
      </c>
      <c r="B1" s="135"/>
      <c r="C1" s="135"/>
      <c r="D1" s="58"/>
      <c r="E1" s="58"/>
      <c r="F1" s="58"/>
      <c r="G1" s="58"/>
      <c r="H1" s="58"/>
    </row>
    <row r="2" spans="1:8" ht="12.75">
      <c r="A2" s="57"/>
      <c r="B2" s="57"/>
      <c r="C2" s="57"/>
      <c r="D2" s="58"/>
      <c r="E2" s="58"/>
      <c r="F2" s="58"/>
      <c r="G2" s="58"/>
      <c r="H2" s="58"/>
    </row>
    <row r="3" spans="1:8" ht="42" customHeight="1">
      <c r="A3" s="137" t="s">
        <v>379</v>
      </c>
      <c r="B3" s="137"/>
      <c r="C3" s="137"/>
      <c r="D3" s="58"/>
      <c r="E3" s="58"/>
      <c r="F3" s="58"/>
      <c r="G3" s="58"/>
      <c r="H3" s="58"/>
    </row>
    <row r="4" spans="1:8" ht="24.75" customHeight="1">
      <c r="A4" s="137" t="s">
        <v>123</v>
      </c>
      <c r="B4" s="137"/>
      <c r="C4" s="137"/>
      <c r="D4" s="58"/>
      <c r="E4" s="58"/>
      <c r="F4" s="58"/>
      <c r="G4" s="58"/>
      <c r="H4" s="58"/>
    </row>
    <row r="5" spans="1:8" ht="24" customHeight="1">
      <c r="A5" s="137" t="s">
        <v>121</v>
      </c>
      <c r="B5" s="137"/>
      <c r="C5" s="137"/>
      <c r="D5" s="58"/>
      <c r="E5" s="58"/>
      <c r="F5" s="58"/>
      <c r="G5" s="58"/>
      <c r="H5" s="58"/>
    </row>
    <row r="6" spans="1:8" ht="17.25" customHeight="1">
      <c r="A6" s="137" t="s">
        <v>347</v>
      </c>
      <c r="B6" s="137"/>
      <c r="C6" s="137"/>
      <c r="D6" s="58"/>
      <c r="E6" s="58"/>
      <c r="F6" s="58"/>
      <c r="G6" s="58"/>
      <c r="H6" s="58"/>
    </row>
    <row r="7" spans="1:8" ht="12.75">
      <c r="A7" s="135"/>
      <c r="B7" s="135"/>
      <c r="C7" s="135"/>
      <c r="D7" s="58"/>
      <c r="E7" s="58"/>
      <c r="F7" s="58"/>
      <c r="G7" s="58"/>
      <c r="H7" s="58"/>
    </row>
    <row r="8" spans="1:3" ht="18" customHeight="1">
      <c r="A8" s="139" t="s">
        <v>349</v>
      </c>
      <c r="B8" s="141"/>
      <c r="C8" s="141"/>
    </row>
    <row r="9" spans="1:3" ht="15" customHeight="1">
      <c r="A9" s="139" t="s">
        <v>350</v>
      </c>
      <c r="B9" s="141"/>
      <c r="C9" s="141"/>
    </row>
    <row r="10" spans="1:3" ht="15" customHeight="1">
      <c r="A10" s="139" t="s">
        <v>351</v>
      </c>
      <c r="B10" s="141"/>
      <c r="C10" s="141"/>
    </row>
    <row r="11" spans="2:6" ht="17.25" customHeight="1">
      <c r="B11" s="120"/>
      <c r="C11" s="121" t="s">
        <v>352</v>
      </c>
      <c r="F11" s="62"/>
    </row>
    <row r="12" spans="1:6" ht="13.5" customHeight="1">
      <c r="A12" s="122" t="s">
        <v>94</v>
      </c>
      <c r="B12" s="123" t="s">
        <v>136</v>
      </c>
      <c r="C12" s="124" t="s">
        <v>0</v>
      </c>
      <c r="F12" s="62"/>
    </row>
    <row r="13" spans="1:8" ht="27" customHeight="1">
      <c r="A13" s="125" t="s">
        <v>353</v>
      </c>
      <c r="B13" s="126" t="s">
        <v>354</v>
      </c>
      <c r="C13" s="127">
        <v>435.1</v>
      </c>
      <c r="D13" s="68"/>
      <c r="E13" s="69"/>
      <c r="F13" s="59"/>
      <c r="G13" s="70"/>
      <c r="H13" s="71"/>
    </row>
    <row r="14" spans="1:7" ht="36" customHeight="1">
      <c r="A14" s="125" t="s">
        <v>355</v>
      </c>
      <c r="B14" s="126" t="s">
        <v>356</v>
      </c>
      <c r="C14" s="127">
        <v>435.1</v>
      </c>
      <c r="E14" s="73"/>
      <c r="G14" s="71"/>
    </row>
    <row r="15" spans="1:6" ht="24" customHeight="1">
      <c r="A15" s="128" t="s">
        <v>357</v>
      </c>
      <c r="B15" s="129" t="s">
        <v>358</v>
      </c>
      <c r="C15" s="127">
        <v>61715.6</v>
      </c>
      <c r="E15" s="79"/>
      <c r="F15" s="8"/>
    </row>
    <row r="16" spans="1:6" ht="22.5" customHeight="1">
      <c r="A16" s="130" t="s">
        <v>359</v>
      </c>
      <c r="B16" s="131" t="s">
        <v>360</v>
      </c>
      <c r="C16" s="132">
        <v>61715.6</v>
      </c>
      <c r="E16" s="79"/>
      <c r="F16" s="79"/>
    </row>
    <row r="17" spans="1:7" ht="32.25" customHeight="1">
      <c r="A17" s="130" t="s">
        <v>361</v>
      </c>
      <c r="B17" s="131" t="s">
        <v>362</v>
      </c>
      <c r="C17" s="132">
        <v>61715.6</v>
      </c>
      <c r="E17" s="71"/>
      <c r="G17" s="71"/>
    </row>
    <row r="18" spans="1:7" ht="42.75" customHeight="1">
      <c r="A18" s="128" t="s">
        <v>363</v>
      </c>
      <c r="B18" s="129" t="s">
        <v>364</v>
      </c>
      <c r="C18" s="133">
        <v>61715.6</v>
      </c>
      <c r="E18" s="71"/>
      <c r="G18" s="71"/>
    </row>
    <row r="19" spans="1:7" ht="27" customHeight="1">
      <c r="A19" s="128" t="s">
        <v>365</v>
      </c>
      <c r="B19" s="129" t="s">
        <v>366</v>
      </c>
      <c r="C19" s="127">
        <v>62150.7</v>
      </c>
      <c r="E19" s="71"/>
      <c r="G19" s="71"/>
    </row>
    <row r="20" spans="1:5" ht="27" customHeight="1">
      <c r="A20" s="130" t="s">
        <v>367</v>
      </c>
      <c r="B20" s="131" t="s">
        <v>368</v>
      </c>
      <c r="C20" s="132">
        <v>62150.7</v>
      </c>
      <c r="E20" s="71"/>
    </row>
    <row r="21" spans="1:5" ht="33" customHeight="1">
      <c r="A21" s="130" t="s">
        <v>369</v>
      </c>
      <c r="B21" s="131" t="s">
        <v>370</v>
      </c>
      <c r="C21" s="132">
        <v>62150.7</v>
      </c>
      <c r="E21" s="71" t="s">
        <v>371</v>
      </c>
    </row>
    <row r="22" spans="1:5" ht="43.5" customHeight="1">
      <c r="A22" s="128" t="s">
        <v>372</v>
      </c>
      <c r="B22" s="129" t="s">
        <v>373</v>
      </c>
      <c r="C22" s="133">
        <v>62150.7</v>
      </c>
      <c r="E22" s="71"/>
    </row>
    <row r="23" spans="1:5" ht="19.5" customHeight="1">
      <c r="A23" s="144" t="s">
        <v>374</v>
      </c>
      <c r="B23" s="144"/>
      <c r="C23" s="127">
        <f>SUM(C19-C15)</f>
        <v>435.09999999999854</v>
      </c>
      <c r="E23" s="71"/>
    </row>
    <row r="24" spans="2:5" ht="14.25" customHeight="1">
      <c r="B24" s="120"/>
      <c r="C24" s="134"/>
      <c r="E24" s="71"/>
    </row>
    <row r="25" spans="2:5" ht="27" customHeight="1">
      <c r="B25" s="120"/>
      <c r="C25" s="134"/>
      <c r="E25" s="71"/>
    </row>
    <row r="26" spans="1:5" ht="14.25" customHeight="1">
      <c r="A26" t="s">
        <v>375</v>
      </c>
      <c r="B26" s="120"/>
      <c r="C26" s="134" t="s">
        <v>376</v>
      </c>
      <c r="E26" s="71"/>
    </row>
    <row r="27" spans="2:5" ht="14.25" customHeight="1">
      <c r="B27" s="120"/>
      <c r="C27" s="134"/>
      <c r="E27" s="71"/>
    </row>
    <row r="28" spans="1:7" ht="15.75" customHeight="1">
      <c r="A28" t="s">
        <v>377</v>
      </c>
      <c r="B28" s="120"/>
      <c r="C28" s="120" t="s">
        <v>378</v>
      </c>
      <c r="E28" s="90"/>
      <c r="G28" s="71"/>
    </row>
  </sheetData>
  <mergeCells count="10">
    <mergeCell ref="A1:C1"/>
    <mergeCell ref="A3:C3"/>
    <mergeCell ref="A5:C5"/>
    <mergeCell ref="A7:C7"/>
    <mergeCell ref="A4:C4"/>
    <mergeCell ref="A6:C6"/>
    <mergeCell ref="A8:C8"/>
    <mergeCell ref="A9:C9"/>
    <mergeCell ref="A10:C10"/>
    <mergeCell ref="A23:B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Ивановна_2</cp:lastModifiedBy>
  <cp:lastPrinted>2012-07-02T07:20:29Z</cp:lastPrinted>
  <dcterms:created xsi:type="dcterms:W3CDTF">1996-10-08T23:32:33Z</dcterms:created>
  <dcterms:modified xsi:type="dcterms:W3CDTF">2012-07-02T07:21:19Z</dcterms:modified>
  <cp:category/>
  <cp:version/>
  <cp:contentType/>
  <cp:contentStatus/>
</cp:coreProperties>
</file>